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degaura.local\e\01企画財政部\02財政課\作業用フォルダ(財政）\0　財政\2　財政公表\40財政状況資料集\H28決算\20181016平成２８年度財政状況資料集の再作成及び再提出について\回答\"/>
    </mc:Choice>
  </mc:AlternateContent>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B102" i="11" l="1"/>
  <c r="CR102" i="11"/>
  <c r="AF88" i="11" l="1"/>
  <c r="AU88" i="11"/>
  <c r="AP88" i="1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l="1"/>
  <c r="BW35" i="9" s="1"/>
  <c r="BW36" i="9" s="1"/>
  <c r="BW37" i="9" s="1"/>
  <c r="BW38" i="9" s="1"/>
  <c r="BW39" i="9" s="1"/>
  <c r="BW40" i="9" s="1"/>
  <c r="BW41" i="9" s="1"/>
  <c r="BW42" i="9" s="1"/>
  <c r="CO34" i="9" l="1"/>
</calcChain>
</file>

<file path=xl/sharedStrings.xml><?xml version="1.0" encoding="utf-8"?>
<sst xmlns="http://schemas.openxmlformats.org/spreadsheetml/2006/main" count="1066" uniqueCount="564">
  <si>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</si>
  <si>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</si>
  <si>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</si>
  <si>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</si>
  <si>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</si>
  <si>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</si>
  <si>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</si>
  <si>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</si>
  <si>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</si>
  <si>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</si>
  <si>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</si>
  <si>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</si>
  <si>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</si>
  <si>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</si>
  <si>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</si>
  <si>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</si>
  <si>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</si>
  <si>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</si>
  <si>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</si>
  <si>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</si>
  <si>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</si>
  <si>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</si>
  <si>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</si>
  <si>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</si>
  <si>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</si>
  <si>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</si>
  <si>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</si>
  <si>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</si>
  <si>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</si>
  <si>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</si>
  <si>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</si>
  <si>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</si>
  <si>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</si>
  <si>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</si>
  <si>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</si>
  <si>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</si>
  <si>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</si>
  <si>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</si>
  <si>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</si>
  <si>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</si>
  <si>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</si>
  <si>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</si>
  <si>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</si>
  <si>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</si>
  <si>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</si>
  <si>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</si>
  <si>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</si>
  <si>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</si>
  <si>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</si>
  <si>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</si>
  <si>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</si>
  <si>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</si>
  <si>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</si>
  <si>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</si>
  <si>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</si>
  <si>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</si>
  <si>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</si>
  <si>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</si>
  <si>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</si>
  <si>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</si>
  <si>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</si>
  <si>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</si>
  <si>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</si>
  <si>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</si>
  <si>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</si>
  <si>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</si>
  <si>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</si>
  <si>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</si>
  <si>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</si>
  <si>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</si>
  <si>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</si>
  <si>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</si>
  <si>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</si>
  <si>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</si>
  <si>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</si>
  <si>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</si>
  <si>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</si>
  <si>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</si>
  <si>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</si>
  <si>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</si>
  <si>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</si>
  <si>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</si>
  <si>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</si>
  <si>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</si>
  <si>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</si>
  <si>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</si>
  <si>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</si>
  <si>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</si>
  <si>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</si>
  <si>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</si>
  <si>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</si>
  <si>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</si>
  <si>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</si>
  <si>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</si>
  <si>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</si>
  <si>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</si>
  <si>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</si>
  <si>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</si>
  <si>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</si>
  <si>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</si>
  <si>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</si>
  <si>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</si>
  <si>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</si>
  <si>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</si>
  <si>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</si>
  <si>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</si>
  <si>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</si>
  <si>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</si>
  <si>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</si>
  <si>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</si>
  <si>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</si>
  <si>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</si>
  <si>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</si>
  <si>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</si>
  <si>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</si>
  <si>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</si>
  <si>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</si>
  <si>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</si>
  <si>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</si>
  <si>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</si>
  <si>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</si>
  <si>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</si>
  <si>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</si>
  <si>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</si>
  <si>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</si>
  <si>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</si>
  <si>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</si>
  <si>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</si>
  <si>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</si>
  <si>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</si>
  <si>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</si>
  <si>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</si>
  <si>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</si>
  <si>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</si>
  <si>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</si>
  <si>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</si>
  <si>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</si>
  <si>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</si>
  <si>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</si>
  <si>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</si>
  <si>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</si>
  <si>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</si>
  <si>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</si>
  <si>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</si>
  <si>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</si>
  <si>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</si>
  <si>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</si>
  <si>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</si>
  <si>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</si>
  <si>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</si>
  <si>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</si>
  <si>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</si>
  <si>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</si>
  <si>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</si>
  <si>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</si>
  <si>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</si>
  <si>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</si>
  <si>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</si>
  <si>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</si>
  <si>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</si>
  <si>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</si>
  <si>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</si>
  <si>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</si>
  <si>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</si>
  <si>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</si>
  <si>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</si>
  <si>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</si>
  <si>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</si>
  <si>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</si>
  <si>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</si>
  <si>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</si>
  <si>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</si>
  <si>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</si>
  <si>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</si>
  <si>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</si>
  <si>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</si>
  <si>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</si>
  <si>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</si>
  <si>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</si>
  <si>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</si>
  <si>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</si>
  <si>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</si>
  <si>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</si>
  <si>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</si>
  <si>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</si>
  <si>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</si>
  <si>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</si>
  <si>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</si>
  <si>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</si>
  <si>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</si>
  <si>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</si>
  <si>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</si>
  <si>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</si>
  <si>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</si>
  <si>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</si>
  <si>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</si>
  <si>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</si>
  <si>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</si>
  <si>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千葉県袖ケ浦市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</si>
  <si>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</si>
  <si>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</si>
  <si>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</si>
  <si>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</si>
  <si>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</si>
  <si>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</si>
  <si>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</si>
  <si>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</si>
  <si>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</si>
  <si>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</si>
  <si>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</si>
  <si>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</si>
  <si>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</si>
  <si>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</si>
  <si>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</si>
  <si>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</si>
  <si>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</si>
  <si>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</si>
  <si>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</si>
  <si>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</si>
  <si>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</si>
  <si>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</si>
  <si>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</si>
  <si>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</si>
  <si>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</si>
  <si>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</si>
  <si>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</si>
  <si>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</si>
  <si>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</si>
  <si>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</si>
  <si>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</si>
  <si>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</si>
  <si>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</si>
  <si>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</si>
  <si>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</si>
  <si>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</si>
  <si>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</si>
  <si>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</si>
  <si>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</si>
  <si>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</si>
  <si>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</si>
  <si>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</si>
  <si>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</si>
  <si>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</si>
  <si>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</si>
  <si>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</si>
  <si>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</si>
  <si>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</si>
  <si>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</si>
  <si>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</si>
  <si>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</si>
  <si>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</si>
  <si>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</si>
  <si>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</si>
  <si>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</si>
  <si>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</si>
  <si>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</si>
  <si>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</si>
  <si>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</si>
  <si>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</si>
  <si>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</si>
  <si>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</si>
  <si>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</si>
  <si>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</si>
  <si>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</si>
  <si>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</si>
  <si>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</si>
  <si>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</si>
  <si>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</si>
  <si>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</si>
  <si>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</si>
  <si>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</si>
  <si>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</si>
  <si>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</si>
  <si>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</si>
  <si>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</si>
  <si>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</si>
  <si>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</si>
  <si>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</si>
  <si>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</si>
  <si>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</si>
  <si>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</si>
  <si>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</si>
  <si>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</si>
  <si>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</si>
  <si>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</si>
  <si>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</si>
  <si>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</si>
  <si>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</si>
  <si>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</si>
  <si>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</si>
  <si>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</si>
  <si>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</si>
  <si>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</si>
  <si>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</si>
  <si>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</si>
  <si>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</si>
  <si>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</si>
  <si>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</si>
  <si>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</si>
  <si>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</si>
  <si>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</si>
  <si>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</si>
  <si>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</si>
  <si>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</si>
  <si>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</si>
  <si>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</si>
  <si>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</si>
  <si>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</si>
  <si>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</si>
  <si>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</si>
  <si>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</si>
  <si>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</si>
  <si>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</si>
  <si>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</si>
  <si>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</si>
  <si>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</si>
  <si>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</si>
  <si>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</si>
  <si>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</si>
  <si>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</si>
  <si>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</si>
  <si>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</si>
  <si>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</si>
  <si>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</si>
  <si>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</si>
  <si>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</si>
  <si>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</si>
  <si>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</si>
  <si>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</si>
  <si>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</si>
  <si>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</si>
  <si>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</si>
  <si>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</si>
  <si>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</si>
  <si>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</si>
  <si>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</si>
  <si>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</si>
  <si>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</si>
  <si>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</si>
  <si>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</si>
  <si>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</si>
  <si>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</si>
  <si>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</si>
  <si>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</si>
  <si>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</si>
  <si>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</si>
  <si>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</si>
  <si>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</si>
  <si>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千葉県袖ケ浦市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</si>
  <si>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</si>
  <si>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</si>
  <si>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</si>
  <si>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</si>
  <si>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</si>
  <si>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</si>
  <si>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</si>
  <si>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</si>
  <si>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</si>
  <si>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</si>
  <si>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</si>
  <si>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</si>
  <si>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</si>
  <si>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</si>
  <si>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</si>
  <si>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</si>
  <si>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</si>
  <si>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</si>
  <si>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</si>
  <si>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</si>
  <si>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</si>
  <si>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</si>
  <si>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</si>
  <si>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</si>
  <si>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</si>
  <si>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</si>
  <si>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</si>
  <si>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</si>
  <si>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</si>
  <si>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</si>
  <si>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</si>
  <si>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</si>
  <si>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</si>
  <si>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袖ケ浦市国民健康保険特別会計</t>
    <phoneticPr fontId="5"/>
  </si>
  <si>
    <t>袖ケ浦市介護保険特別会計</t>
    <phoneticPr fontId="5"/>
  </si>
  <si>
    <t>袖ケ浦市後期高齢者医療特別会計</t>
    <phoneticPr fontId="5"/>
  </si>
  <si>
    <t>袖ケ浦市水道事業会計</t>
    <phoneticPr fontId="5"/>
  </si>
  <si>
    <t>法適用企業</t>
    <phoneticPr fontId="5"/>
  </si>
  <si>
    <t>袖ケ浦市農業集落排水事業特別会計</t>
    <phoneticPr fontId="5"/>
  </si>
  <si>
    <t>法非適用企業</t>
    <phoneticPr fontId="5"/>
  </si>
  <si>
    <t>袖ケ浦市公共下水道事業特別会計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</si>
  <si>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</si>
  <si>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</si>
  <si>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</si>
  <si>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</si>
  <si>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</si>
  <si>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</si>
  <si>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</si>
  <si>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</si>
  <si>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</si>
  <si>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</si>
  <si>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</si>
  <si>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</si>
  <si>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</si>
  <si>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</si>
  <si>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</si>
  <si>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</si>
  <si>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</si>
  <si>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</si>
  <si>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</si>
  <si>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</si>
  <si>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</si>
  <si>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</si>
  <si>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</si>
  <si>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</si>
  <si>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</si>
  <si>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</si>
  <si>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</si>
  <si>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</si>
  <si>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</si>
  <si>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</si>
  <si>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</si>
  <si>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</si>
  <si>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</si>
  <si>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</si>
  <si>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</si>
  <si>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</si>
  <si>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</si>
  <si>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</si>
  <si>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</si>
  <si>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</si>
  <si>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</si>
  <si>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</si>
  <si>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</si>
  <si>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</si>
  <si>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</si>
  <si>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</si>
  <si>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</si>
  <si>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</si>
  <si>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</si>
  <si>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</si>
  <si>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</si>
  <si>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</si>
  <si>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</si>
  <si>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</si>
  <si>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</si>
  <si>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</si>
  <si>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</si>
  <si>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</si>
  <si>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</si>
  <si>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</si>
  <si>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</si>
  <si>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</si>
  <si>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</si>
  <si>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</si>
  <si>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</si>
  <si>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</si>
  <si>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</si>
  <si>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</si>
  <si>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</si>
  <si>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</si>
  <si>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</si>
  <si>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</si>
  <si>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</si>
  <si>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</si>
  <si>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</si>
  <si>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</si>
  <si>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</si>
  <si>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</si>
  <si>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</si>
  <si>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</si>
  <si>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</si>
  <si>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</si>
  <si>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</si>
  <si>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</si>
  <si>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</si>
  <si>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</si>
  <si>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</si>
  <si>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</si>
  <si>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</si>
  <si>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</si>
  <si>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</si>
  <si>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</si>
  <si>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</si>
  <si>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</si>
  <si>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</si>
  <si>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</si>
  <si>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</si>
  <si>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</si>
  <si>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</si>
  <si>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</si>
  <si>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</si>
  <si>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</si>
  <si>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</si>
  <si>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</si>
  <si>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</si>
  <si>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</si>
  <si>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</si>
  <si>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</si>
  <si>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</si>
  <si>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</si>
  <si>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</si>
  <si>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</si>
  <si>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</si>
  <si>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</si>
  <si>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</si>
  <si>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</si>
  <si>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</si>
  <si>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</si>
  <si>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</si>
  <si>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</si>
  <si>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</si>
  <si>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</si>
  <si>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</si>
  <si>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</si>
  <si>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</si>
  <si>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</si>
  <si>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</si>
  <si>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</si>
  <si>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</si>
  <si>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</si>
  <si>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</si>
  <si>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</si>
  <si>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</si>
  <si>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</si>
  <si>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</si>
  <si>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</si>
  <si>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1.43</t>
  </si>
  <si>
    <t>▲ 1.50</t>
  </si>
  <si>
    <t>▲ 2.37</t>
  </si>
  <si>
    <t>一般会計</t>
  </si>
  <si>
    <t>袖ケ浦市水道事業会計</t>
  </si>
  <si>
    <t>袖ケ浦市国民健康保険特別会計</t>
  </si>
  <si>
    <t>袖ケ浦市介護保険特別会計</t>
  </si>
  <si>
    <t>袖ケ浦市公共下水道事業特別会計</t>
  </si>
  <si>
    <t>袖ケ浦市後期高齢者医療特別会計</t>
  </si>
  <si>
    <t>袖ケ浦市農業集落排水事業特別会計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</si>
  <si>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</si>
  <si>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</si>
  <si>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</si>
  <si>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</si>
  <si>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千葉県市町村総合事務組合（千葉自治研修センター特別会計）</t>
    <rPh sb="0" eb="3">
      <t>チバケン</t>
    </rPh>
    <rPh sb="3" eb="6">
      <t>シチョウソン</t>
    </rPh>
    <rPh sb="6" eb="8">
      <t>ソウゴウ</t>
    </rPh>
    <rPh sb="8" eb="10">
      <t>ジム</t>
    </rPh>
    <rPh sb="10" eb="12">
      <t>クミアイ</t>
    </rPh>
    <rPh sb="13" eb="15">
      <t>チバ</t>
    </rPh>
    <rPh sb="15" eb="17">
      <t>ジチ</t>
    </rPh>
    <rPh sb="17" eb="19">
      <t>ケンシュウ</t>
    </rPh>
    <rPh sb="23" eb="25">
      <t>トクベツ</t>
    </rPh>
    <rPh sb="25" eb="27">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</si>
  <si>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</si>
  <si>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</si>
  <si>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</si>
  <si>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君津広域市町村圏事務組合（一般会計）</t>
    <rPh sb="0" eb="2">
      <t>キミツ</t>
    </rPh>
    <rPh sb="2" eb="4">
      <t>コウイキ</t>
    </rPh>
    <rPh sb="4" eb="7">
      <t>シチョウソン</t>
    </rPh>
    <rPh sb="7" eb="8">
      <t>ケン</t>
    </rPh>
    <rPh sb="8" eb="10">
      <t>ジム</t>
    </rPh>
    <rPh sb="10" eb="12">
      <t>クミアイ</t>
    </rPh>
    <rPh sb="13" eb="15">
      <t>イッパン</t>
    </rPh>
    <rPh sb="15" eb="17">
      <t>カイケイ</t>
    </rPh>
    <phoneticPr fontId="2"/>
  </si>
  <si>
    <t>君津広域水道企業団（水道用水供給事業会計）</t>
    <rPh sb="0" eb="2">
      <t>キミツ</t>
    </rPh>
    <rPh sb="2" eb="4">
      <t>コウイキ</t>
    </rPh>
    <rPh sb="4" eb="6">
      <t>スイドウ</t>
    </rPh>
    <rPh sb="6" eb="8">
      <t>キギョウ</t>
    </rPh>
    <rPh sb="8" eb="9">
      <t>ダン</t>
    </rPh>
    <rPh sb="10" eb="13">
      <t>スイドウヨウ</t>
    </rPh>
    <rPh sb="14" eb="16">
      <t>キョウキュウ</t>
    </rPh>
    <rPh sb="16" eb="18">
      <t>ジギョウ</t>
    </rPh>
    <rPh sb="18" eb="20">
      <t>カイケイ</t>
    </rPh>
    <phoneticPr fontId="2"/>
  </si>
  <si>
    <t>君津中央病院企業団（病院事業特別会計）</t>
    <rPh sb="0" eb="2">
      <t>キミツ</t>
    </rPh>
    <rPh sb="2" eb="4">
      <t>チュウオウ</t>
    </rPh>
    <rPh sb="4" eb="6">
      <t>ビョウイン</t>
    </rPh>
    <rPh sb="6" eb="8">
      <t>キギョウ</t>
    </rPh>
    <rPh sb="8" eb="9">
      <t>ダン</t>
    </rPh>
    <rPh sb="10" eb="12">
      <t>ビョウイン</t>
    </rPh>
    <rPh sb="12" eb="14">
      <t>ジギョウ</t>
    </rPh>
    <rPh sb="14" eb="16">
      <t>トクベツ</t>
    </rPh>
    <rPh sb="16" eb="18">
      <t>カイケイ</t>
    </rPh>
    <phoneticPr fontId="2"/>
  </si>
  <si>
    <t>袖ケ浦市土地開発公社</t>
    <rPh sb="0" eb="4">
      <t>ソデガウラシ</t>
    </rPh>
    <rPh sb="4" eb="6">
      <t>トチ</t>
    </rPh>
    <rPh sb="6" eb="8">
      <t>カイハツ</t>
    </rPh>
    <rPh sb="8" eb="10">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</si>
  <si>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</si>
  <si>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</si>
  <si>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</si>
  <si>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</si>
  <si>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</si>
  <si>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</si>
  <si>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</si>
  <si>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</si>
  <si>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</si>
  <si>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</si>
  <si>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</si>
  <si>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</si>
  <si>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</si>
  <si>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</si>
  <si>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将来負担比率、実質公債費率とも類似団体平均を大きく下回っており、いずれも過度な負担水準とはなっていないが、今後は、近年の大型公共事業の影響等で上昇が予想されている。
今後も、過度な負担水準にならないように留意しながら、計画的な施設更新等を進めていく。</t>
    <rPh sb="0" eb="4">
      <t>ショウライフタン</t>
    </rPh>
    <rPh sb="4" eb="6">
      <t>ヒリツ</t>
    </rPh>
    <rPh sb="7" eb="9">
      <t>ジッシツ</t>
    </rPh>
    <rPh sb="9" eb="12">
      <t>コウサイヒ</t>
    </rPh>
    <rPh sb="12" eb="13">
      <t>リツ</t>
    </rPh>
    <rPh sb="15" eb="17">
      <t>ルイジ</t>
    </rPh>
    <rPh sb="17" eb="19">
      <t>ダンタイ</t>
    </rPh>
    <rPh sb="19" eb="21">
      <t>ヘイキン</t>
    </rPh>
    <rPh sb="22" eb="23">
      <t>オオ</t>
    </rPh>
    <rPh sb="25" eb="27">
      <t>シタマワ</t>
    </rPh>
    <rPh sb="36" eb="38">
      <t>カド</t>
    </rPh>
    <rPh sb="39" eb="41">
      <t>フタン</t>
    </rPh>
    <rPh sb="41" eb="43">
      <t>スイジュン</t>
    </rPh>
    <rPh sb="53" eb="55">
      <t>コンゴ</t>
    </rPh>
    <rPh sb="57" eb="59">
      <t>キンネン</t>
    </rPh>
    <phoneticPr fontId="5"/>
  </si>
  <si>
    <t>過去からの起債抑制等により、将来負担費比率は、5.6%と低い状態を維持しているが、一方で有形固定資産減価償却率は高い状況にある。
今後は、過度な将来負担とならないように留意しながら、統廃合等を含め、老朽化対策を進めていく必要がある。</t>
    <rPh sb="0" eb="2">
      <t>カコ</t>
    </rPh>
    <rPh sb="5" eb="7">
      <t>キサイ</t>
    </rPh>
    <rPh sb="7" eb="9">
      <t>ヨクセイ</t>
    </rPh>
    <rPh sb="9" eb="10">
      <t>トウ</t>
    </rPh>
    <rPh sb="14" eb="16">
      <t>ショウライ</t>
    </rPh>
    <rPh sb="16" eb="18">
      <t>フタン</t>
    </rPh>
    <rPh sb="18" eb="19">
      <t>ヒ</t>
    </rPh>
    <rPh sb="19" eb="21">
      <t>ヒリツ</t>
    </rPh>
    <rPh sb="28" eb="29">
      <t>ヒク</t>
    </rPh>
    <rPh sb="30" eb="32">
      <t>ジョウタイ</t>
    </rPh>
    <rPh sb="33" eb="35">
      <t>イジ</t>
    </rPh>
    <rPh sb="41" eb="43">
      <t>イッポウ</t>
    </rPh>
    <rPh sb="44" eb="46">
      <t>ユウケイ</t>
    </rPh>
    <rPh sb="46" eb="48">
      <t>コテイ</t>
    </rPh>
    <rPh sb="48" eb="50">
      <t>シサン</t>
    </rPh>
    <rPh sb="50" eb="52">
      <t>ゲンカ</t>
    </rPh>
    <rPh sb="52" eb="54">
      <t>ショウキャク</t>
    </rPh>
    <rPh sb="54" eb="55">
      <t>リツ</t>
    </rPh>
    <rPh sb="56" eb="57">
      <t>タカ</t>
    </rPh>
    <rPh sb="58" eb="60">
      <t>ジョウキョウ</t>
    </rPh>
    <rPh sb="65" eb="67">
      <t>コンゴ</t>
    </rPh>
    <rPh sb="69" eb="71">
      <t>カド</t>
    </rPh>
    <rPh sb="72" eb="74">
      <t>ショウライ</t>
    </rPh>
    <rPh sb="74" eb="76">
      <t>フタン</t>
    </rPh>
    <rPh sb="84" eb="86">
      <t>リュウイ</t>
    </rPh>
    <rPh sb="91" eb="94">
      <t>トウハイゴウ</t>
    </rPh>
    <rPh sb="94" eb="95">
      <t>トウ</t>
    </rPh>
    <rPh sb="96" eb="97">
      <t>フク</t>
    </rPh>
    <rPh sb="99" eb="104">
      <t>ロウキュウカタイサク</t>
    </rPh>
    <rPh sb="105" eb="106">
      <t>スス</t>
    </rPh>
    <rPh sb="110" eb="11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</si>
</sst>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xmlns:c16r2="http://schemas.microsoft.com/office/drawing/2015/06/chart">
            <c:ext xmlns:c16="http://schemas.microsoft.com/office/drawing/2014/chart" uri="{C3380CC4-5D6E-409C-BE32-E72D297353CC}">
              <c16:uniqueId val="{00000000-0F2B-4B19-B3EF-2C7964B729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41414</c:v>
                </c:pt>
                <c:pt idx="1">
                  <c:v>93006</c:v>
                </c:pt>
                <c:pt idx="2">
                  <c:v>117848</c:v>
                </c:pt>
                <c:pt idx="3">
                  <c:v>79161</c:v>
                </c:pt>
                <c:pt idx="4">
                  <c:v>41444</c:v>
                </c:pt>
              </c:numCache>
            </c:numRef>
          </c:val>
          <c:smooth val="0"/>
          <c:extLst xmlns:c16r2="http://schemas.microsoft.com/office/drawing/2015/06/chart">
            <c:ext xmlns:c16="http://schemas.microsoft.com/office/drawing/2014/chart" uri="{C3380CC4-5D6E-409C-BE32-E72D297353CC}">
              <c16:uniqueId val="{00000001-0F2B-4B19-B3EF-2C7964B729D7}"/>
            </c:ext>
          </c:extLst>
        </c:ser>
        <c:dLbls>
          <c:showLegendKey val="0"/>
          <c:showVal val="0"/>
          <c:showCatName val="0"/>
          <c:showSerName val="0"/>
          <c:showPercent val="0"/>
          <c:showBubbleSize val="0"/>
        </c:dLbls>
        <c:marker val="1"/>
        <c:smooth val="0"/>
        <c:axId val="280538848"/>
        <c:axId val="362512184"/>
      </c:lineChart>
      <c:catAx>
        <c:axId val="280538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2512184"/>
        <c:crosses val="autoZero"/>
        <c:auto val="1"/>
        <c:lblAlgn val="ctr"/>
        <c:lblOffset val="100"/>
        <c:tickLblSkip val="1"/>
        <c:tickMarkSkip val="1"/>
        <c:noMultiLvlLbl val="0"/>
      </c:catAx>
      <c:valAx>
        <c:axId val="3625121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0538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c:v>
                </c:pt>
                <c:pt idx="1">
                  <c:v>5.38</c:v>
                </c:pt>
                <c:pt idx="2">
                  <c:v>4.78</c:v>
                </c:pt>
                <c:pt idx="3">
                  <c:v>4.67</c:v>
                </c:pt>
                <c:pt idx="4">
                  <c:v>4.42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25.14</c:v>
                </c:pt>
                <c:pt idx="1">
                  <c:v>23.95</c:v>
                </c:pt>
                <c:pt idx="2">
                  <c:v>28.04</c:v>
                </c:pt>
                <c:pt idx="3">
                  <c:v>30.02</c:v>
                </c:pt>
                <c:pt idx="4">
                  <c:v>27.89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62514144"/>
        <c:axId val="362514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-1.43</c:v>
                </c:pt>
                <c:pt idx="1">
                  <c:v>-1.5</c:v>
                </c:pt>
                <c:pt idx="2">
                  <c:v>4.01</c:v>
                </c:pt>
                <c:pt idx="3">
                  <c:v>1.86</c:v>
                </c:pt>
                <c:pt idx="4">
                  <c:v>-2.37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62514144"/>
        <c:axId val="362514536"/>
      </c:lineChart>
      <c:catAx>
        <c:axId val="36251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2514536"/>
        <c:crosses val="autoZero"/>
        <c:auto val="1"/>
        <c:lblAlgn val="ctr"/>
        <c:lblOffset val="100"/>
        <c:tickLblSkip val="1"/>
        <c:tickMarkSkip val="1"/>
        <c:noMultiLvlLbl val="0"/>
      </c:catAx>
      <c:valAx>
        <c:axId val="36251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51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袖ケ浦市農業集落排水事業特別会計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0.03</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袖ケ浦市後期高齢者医療特別会計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袖ケ浦市公共下水道事業特別会計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袖ケ浦市介護保険特別会計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0.27</c:v>
                </c:pt>
                <c:pt idx="2">
                  <c:v>#N/A</c:v>
                </c:pt>
                <c:pt idx="3">
                  <c:v>0.25</c:v>
                </c:pt>
                <c:pt idx="4">
                  <c:v>#N/A</c:v>
                </c:pt>
                <c:pt idx="5">
                  <c:v>0.47</c:v>
                </c:pt>
                <c:pt idx="6">
                  <c:v>#N/A</c:v>
                </c:pt>
                <c:pt idx="7">
                  <c:v>0.4</c:v>
                </c:pt>
                <c:pt idx="8">
                  <c:v>#N/A</c:v>
                </c:pt>
                <c:pt idx="9">
                  <c:v>0.49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袖ケ浦市国民健康保険特別会計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1.59</c:v>
                </c:pt>
                <c:pt idx="2">
                  <c:v>#N/A</c:v>
                </c:pt>
                <c:pt idx="3">
                  <c:v>2.08</c:v>
                </c:pt>
                <c:pt idx="4">
                  <c:v>#N/A</c:v>
                </c:pt>
                <c:pt idx="5">
                  <c:v>2.44</c:v>
                </c:pt>
                <c:pt idx="6">
                  <c:v>#N/A</c:v>
                </c:pt>
                <c:pt idx="7">
                  <c:v>2.0699999999999998</c:v>
                </c:pt>
                <c:pt idx="8">
                  <c:v>#N/A</c:v>
                </c:pt>
                <c:pt idx="9">
                  <c:v>1.52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袖ケ浦市水道事業会計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5.71</c:v>
                </c:pt>
                <c:pt idx="2">
                  <c:v>#N/A</c:v>
                </c:pt>
                <c:pt idx="3">
                  <c:v>5.63</c:v>
                </c:pt>
                <c:pt idx="4">
                  <c:v>#N/A</c:v>
                </c:pt>
                <c:pt idx="5">
                  <c:v>3.01</c:v>
                </c:pt>
                <c:pt idx="6">
                  <c:v>#N/A</c:v>
                </c:pt>
                <c:pt idx="7">
                  <c:v>3.08</c:v>
                </c:pt>
                <c:pt idx="8">
                  <c:v>#N/A</c:v>
                </c:pt>
                <c:pt idx="9">
                  <c:v>3.16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6.29</c:v>
                </c:pt>
                <c:pt idx="2">
                  <c:v>#N/A</c:v>
                </c:pt>
                <c:pt idx="3">
                  <c:v>5.37</c:v>
                </c:pt>
                <c:pt idx="4">
                  <c:v>#N/A</c:v>
                </c:pt>
                <c:pt idx="5">
                  <c:v>4.78</c:v>
                </c:pt>
                <c:pt idx="6">
                  <c:v>#N/A</c:v>
                </c:pt>
                <c:pt idx="7">
                  <c:v>4.66</c:v>
                </c:pt>
                <c:pt idx="8">
                  <c:v>#N/A</c:v>
                </c:pt>
                <c:pt idx="9">
                  <c:v>4.41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62511008"/>
        <c:axId val="362511400"/>
      </c:barChart>
      <c:catAx>
        <c:axId val="36251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511400"/>
        <c:crosses val="autoZero"/>
        <c:auto val="1"/>
        <c:lblAlgn val="ctr"/>
        <c:lblOffset val="100"/>
        <c:tickLblSkip val="1"/>
        <c:tickMarkSkip val="1"/>
        <c:noMultiLvlLbl val="0"/>
      </c:catAx>
      <c:valAx>
        <c:axId val="362511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511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1686</c:v>
                </c:pt>
                <c:pt idx="5">
                  <c:v>1684</c:v>
                </c:pt>
                <c:pt idx="8">
                  <c:v>1683</c:v>
                </c:pt>
                <c:pt idx="11">
                  <c:v>1555</c:v>
                </c:pt>
                <c:pt idx="14">
                  <c:v>1624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150</c:v>
                </c:pt>
                <c:pt idx="3">
                  <c:v>137</c:v>
                </c:pt>
                <c:pt idx="6">
                  <c:v>135</c:v>
                </c:pt>
                <c:pt idx="9">
                  <c:v>133</c:v>
                </c:pt>
                <c:pt idx="12">
                  <c:v>128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746</c:v>
                </c:pt>
                <c:pt idx="3">
                  <c:v>666</c:v>
                </c:pt>
                <c:pt idx="6">
                  <c:v>504</c:v>
                </c:pt>
                <c:pt idx="9">
                  <c:v>505</c:v>
                </c:pt>
                <c:pt idx="12">
                  <c:v>502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1060</c:v>
                </c:pt>
                <c:pt idx="3">
                  <c:v>1094</c:v>
                </c:pt>
                <c:pt idx="6">
                  <c:v>1081</c:v>
                </c:pt>
                <c:pt idx="9">
                  <c:v>1085</c:v>
                </c:pt>
                <c:pt idx="12">
                  <c:v>1050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62513752"/>
        <c:axId val="36251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282</c:v>
                </c:pt>
                <c:pt idx="2">
                  <c:v>#N/A</c:v>
                </c:pt>
                <c:pt idx="3">
                  <c:v>#N/A</c:v>
                </c:pt>
                <c:pt idx="4">
                  <c:v>213</c:v>
                </c:pt>
                <c:pt idx="5">
                  <c:v>#N/A</c:v>
                </c:pt>
                <c:pt idx="6">
                  <c:v>#N/A</c:v>
                </c:pt>
                <c:pt idx="7">
                  <c:v>37</c:v>
                </c:pt>
                <c:pt idx="8">
                  <c:v>#N/A</c:v>
                </c:pt>
                <c:pt idx="9">
                  <c:v>#N/A</c:v>
                </c:pt>
                <c:pt idx="10">
                  <c:v>168</c:v>
                </c:pt>
                <c:pt idx="11">
                  <c:v>#N/A</c:v>
                </c:pt>
                <c:pt idx="12">
                  <c:v>#N/A</c:v>
                </c:pt>
                <c:pt idx="13">
                  <c:v>56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62513752"/>
        <c:axId val="362512576"/>
      </c:lineChart>
      <c:catAx>
        <c:axId val="362513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512576"/>
        <c:crosses val="autoZero"/>
        <c:auto val="1"/>
        <c:lblAlgn val="ctr"/>
        <c:lblOffset val="100"/>
        <c:tickLblSkip val="1"/>
        <c:tickMarkSkip val="1"/>
        <c:noMultiLvlLbl val="0"/>
      </c:catAx>
      <c:valAx>
        <c:axId val="36251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513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14965</c:v>
                </c:pt>
                <c:pt idx="5">
                  <c:v>14755</c:v>
                </c:pt>
                <c:pt idx="8">
                  <c:v>14177</c:v>
                </c:pt>
                <c:pt idx="11">
                  <c:v>13811</c:v>
                </c:pt>
                <c:pt idx="14">
                  <c:v>13222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4135</c:v>
                </c:pt>
                <c:pt idx="5">
                  <c:v>4408</c:v>
                </c:pt>
                <c:pt idx="8">
                  <c:v>5507</c:v>
                </c:pt>
                <c:pt idx="11">
                  <c:v>4819</c:v>
                </c:pt>
                <c:pt idx="14">
                  <c:v>5858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7029</c:v>
                </c:pt>
                <c:pt idx="5">
                  <c:v>6550</c:v>
                </c:pt>
                <c:pt idx="8">
                  <c:v>6702</c:v>
                </c:pt>
                <c:pt idx="11">
                  <c:v>6307</c:v>
                </c:pt>
                <c:pt idx="14">
                  <c:v>5745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4300</c:v>
                </c:pt>
                <c:pt idx="3">
                  <c:v>4077</c:v>
                </c:pt>
                <c:pt idx="6">
                  <c:v>3639</c:v>
                </c:pt>
                <c:pt idx="9">
                  <c:v>3378</c:v>
                </c:pt>
                <c:pt idx="12">
                  <c:v>3335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1940</c:v>
                </c:pt>
                <c:pt idx="3">
                  <c:v>1924</c:v>
                </c:pt>
                <c:pt idx="6">
                  <c:v>1825</c:v>
                </c:pt>
                <c:pt idx="9">
                  <c:v>1729</c:v>
                </c:pt>
                <c:pt idx="12">
                  <c:v>1613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8061</c:v>
                </c:pt>
                <c:pt idx="3">
                  <c:v>7560</c:v>
                </c:pt>
                <c:pt idx="6">
                  <c:v>7066</c:v>
                </c:pt>
                <c:pt idx="9">
                  <c:v>6416</c:v>
                </c:pt>
                <c:pt idx="12">
                  <c:v>5668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1396</c:v>
                </c:pt>
                <c:pt idx="3">
                  <c:v>1397</c:v>
                </c:pt>
                <c:pt idx="6">
                  <c:v>1152</c:v>
                </c:pt>
                <c:pt idx="9">
                  <c:v>0</c:v>
                </c:pt>
                <c:pt idx="12">
                  <c:v>151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9209</c:v>
                </c:pt>
                <c:pt idx="3">
                  <c:v>10660</c:v>
                </c:pt>
                <c:pt idx="6">
                  <c:v>13399</c:v>
                </c:pt>
                <c:pt idx="9">
                  <c:v>14145</c:v>
                </c:pt>
                <c:pt idx="12">
                  <c:v>14643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3866232"/>
        <c:axId val="333863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695</c:v>
                </c:pt>
                <c:pt idx="8">
                  <c:v>#N/A</c:v>
                </c:pt>
                <c:pt idx="9">
                  <c:v>#N/A</c:v>
                </c:pt>
                <c:pt idx="10">
                  <c:v>731</c:v>
                </c:pt>
                <c:pt idx="11">
                  <c:v>#N/A</c:v>
                </c:pt>
                <c:pt idx="12">
                  <c:v>#N/A</c:v>
                </c:pt>
                <c:pt idx="13">
                  <c:v>583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3866232"/>
        <c:axId val="333863096"/>
      </c:lineChart>
      <c:catAx>
        <c:axId val="33386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3863096"/>
        <c:crosses val="autoZero"/>
        <c:auto val="1"/>
        <c:lblAlgn val="ctr"/>
        <c:lblOffset val="100"/>
        <c:tickLblSkip val="1"/>
        <c:tickMarkSkip val="1"/>
        <c:noMultiLvlLbl val="0"/>
      </c:catAx>
      <c:valAx>
        <c:axId val="333863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86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{60539064-8D9C-4FD2-BA9A-91044CE037B6}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{24B7F532-D72E-405B-B118-5F71BD4B4A62}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{646BE8E8-3C23-45D2-9534-4C485F9AFBD3}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{0AD6A784-8FE4-4F16-B8C0-6D728A38C50D}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{8163BDFD-B4F3-48D1-B8A1-690F9CD5E1E3}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70</c:v>
                </c:pt>
              </c:numCache>
            </c:numRef>
          </c:xVal>
          <c:yVal>
            <c:numRef>
              <c:f>公会計指標分析・財政指標組合せ分析表!$K$51:$O$51</c:f>
              <c:numCache>
                <c:formatCode>#,##0.0;"▲ "#,##0.0</c:formatCode>
                <c:ptCount val="5"/>
                <c:pt idx="3">
                  <c:v>5.6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{1B635A3E-8E90-4973-8E8F-B5D47C24233E}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{A1934EC2-1971-41BE-AD24-9E5E5A6B2451}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{72139C22-B2F1-4C9C-83DC-00B75356FA9D}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{ED162574-9C96-4BDD-92FE-4A42B74D0E13}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{FBDD08E4-F209-4CEB-8C16-DFEDD2068A0D}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33863488"/>
        <c:axId val="333868584"/>
      </c:scatterChart>
      <c:valAx>
        <c:axId val="333863488"/>
        <c:scaling>
          <c:orientation val="minMax"/>
          <c:max val="72"/>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868584"/>
        <c:crosses val="autoZero"/>
        <c:crossBetween val="midCat"/>
      </c:valAx>
      <c:valAx>
        <c:axId val="333868584"/>
        <c:scaling>
          <c:orientation val="minMax"/>
          <c:max val="4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3863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{6AAECA8C-1F18-4E37-B8AA-1704B3D79FC3}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{E72148A7-B1B2-40DA-8A6B-4A48E74E69E8}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{6E2E5B0F-FF89-4B7B-807A-E25A02E56A7F}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{9BBA4E23-456A-4612-936A-417ADA1357B0}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{140E417C-294D-493C-81F6-11A0498EFBB1}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2.4</c:v>
                </c:pt>
                <c:pt idx="1">
                  <c:v>1.8</c:v>
                </c:pt>
                <c:pt idx="2">
                  <c:v>1.4</c:v>
                </c:pt>
                <c:pt idx="3">
                  <c:v>1</c:v>
                </c:pt>
                <c:pt idx="4">
                  <c:v>0.6</c:v>
                </c:pt>
              </c:numCache>
            </c:numRef>
          </c:xVal>
          <c:yVal>
            <c:numRef>
              <c:f>公会計指標分析・財政指標組合せ分析表!$K$73:$O$73</c:f>
              <c:numCache>
                <c:formatCode>#,##0.0;"▲ "#,##0.0</c:formatCode>
                <c:ptCount val="5"/>
                <c:pt idx="2">
                  <c:v>5.3</c:v>
                </c:pt>
                <c:pt idx="3">
                  <c:v>5.6</c:v>
                </c:pt>
                <c:pt idx="4">
                  <c:v>4.5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{81823BF2-AD30-4EA1-AECB-679394481583}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{62B5D2C0-8F32-44E1-A4A5-1CBCD0EBD259}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{AF2F00EA-C7E2-4A76-AD57-D76E83F4AE8B}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{362F8508-77AE-42D5-88AB-CC97E302C7A9}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{D8F58A66-91CA-41A5-9F42-266C62786BA9}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33863880"/>
        <c:axId val="333865840"/>
      </c:scatterChart>
      <c:valAx>
        <c:axId val="333863880"/>
        <c:scaling>
          <c:orientation val="minMax"/>
          <c:max val="11.2"/>
          <c:min val="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3865840"/>
        <c:crosses val="autoZero"/>
        <c:crossBetween val="midCat"/>
      </c:valAx>
      <c:valAx>
        <c:axId val="333865840"/>
        <c:scaling>
          <c:orientation val="minMax"/>
          <c:max val="6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3863880"/>
        <c:crosses val="autoZero"/>
        <c:crossBetween val="midCat"/>
        <c:majorUnit val="8.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実質公債費比率については、元利償還金等が現状では減少傾向であるため、過度な公債費負担とはなっていない。</a:t>
          </a:r>
        </a:p>
        <a:p>
          <a:r>
            <a:rPr kumimoji="1" lang="ja-JP" altLang="en-US" sz="1400">
              <a:solidFill>
                <a:sysClr val="windowText" lastClr="000000"/>
              </a:solidFill>
              <a:latin typeface="ＭＳ ゴシック" pitchFamily="49" charset="-128"/>
              <a:ea typeface="ＭＳ ゴシック" pitchFamily="49" charset="-128"/>
            </a:rPr>
            <a:t>　近年、大規模な社会資本整備事業を実施しており、今後は起債残高及び元利償還金の増加が見込まれるが、事業の計画的執行に努め、単年度における元利償還金を平準化するよう努めていく。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将来負担比率については、引き続き適正範囲内で推移している。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近年の大規模な社会資本整備事業の実施により、今後は一般会計等に係る地方債の現在高の増加が見込まれるが、事業を計画的に執行し、将来負担比率の適正範囲内維持に努める。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62,306
61,652
94.93
23,675,231
22,974,061
624,247
14,138,917
14,641,426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9" name="正方形/長方形 38"/>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有形固定資産減価償却率は類似団体内で平均的な数値である。</a:t>
          </a:r>
          <a:endParaRPr kumimoji="1" lang="en-US" altLang="ja-JP" sz="1100">
            <a:latin typeface="ＭＳ Ｐゴシック"/>
          </a:endParaRPr>
        </a:p>
        <a:p>
          <a:r>
            <a:rPr kumimoji="1" lang="ja-JP" altLang="en-US" sz="1100">
              <a:latin typeface="ＭＳ Ｐゴシック"/>
            </a:rPr>
            <a:t>今後は、公共施設再編整備計画に基づき、老朽化した職員住宅の除却や幼稚園の統合等に努めていく。</a:t>
          </a: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4" name="テキスト ボックス 53"/>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6" name="テキスト ボックス 55"/>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8" name="テキスト ボックス 57"/>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0" name="テキスト ボックス 59"/>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2" name="テキスト ボックス 61"/>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6" name="直線コネクタ 65"/>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9"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70" name="直線コネクタ 69"/>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71"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2" name="フローチャート : 判断 71"/>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3" name="フローチャート : 判断 72"/>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23283</xdr:rowOff>
    </xdr:from>
    <xdr:to>
      <xdr:col>3</xdr:col>
      <xdr:colOff>511175</xdr:colOff>
      <xdr:row>26</xdr:row>
      <xdr:rowOff>124883</xdr:rowOff>
    </xdr:to>
    <xdr:sp macro="" textlink="">
      <xdr:nvSpPr>
        <xdr:cNvPr id="79" name="円/楕円 78"/>
        <xdr:cNvSpPr/>
      </xdr:nvSpPr>
      <xdr:spPr>
        <a:xfrm>
          <a:off x="4000500" y="5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80" name="n_1aveValue有形固定資産減価償却率"/>
        <xdr:cNvSpPr txBox="1"/>
      </xdr:nvSpPr>
      <xdr:spPr>
        <a:xfrm>
          <a:off x="3836043"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141410</xdr:rowOff>
    </xdr:from>
    <xdr:ext cx="405111" cy="259045"/>
    <xdr:sp macro="" textlink="">
      <xdr:nvSpPr>
        <xdr:cNvPr id="81" name="n_1mainValue有形固定資産減価償却率"/>
        <xdr:cNvSpPr txBox="1"/>
      </xdr:nvSpPr>
      <xdr:spPr>
        <a:xfrm>
          <a:off x="3836043" y="503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62,306
61,652
94.93
23,675,231
22,974,061
624,247
14,138,917
14,641,426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73025</xdr:rowOff>
    </xdr:from>
    <xdr:to>
      <xdr:col>5</xdr:col>
      <xdr:colOff>409575</xdr:colOff>
      <xdr:row>36</xdr:row>
      <xdr:rowOff>3175</xdr:rowOff>
    </xdr:to>
    <xdr:sp macro="" textlink="">
      <xdr:nvSpPr>
        <xdr:cNvPr id="70" name="円/楕円 69"/>
        <xdr:cNvSpPr/>
      </xdr:nvSpPr>
      <xdr:spPr>
        <a:xfrm>
          <a:off x="3746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121937</xdr:rowOff>
    </xdr:from>
    <xdr:ext cx="405111" cy="259045"/>
    <xdr:sp macro="" textlink="">
      <xdr:nvSpPr>
        <xdr:cNvPr id="71" name="n_1aveValue【道路】&#10;有形固定資産減価償却率"/>
        <xdr:cNvSpPr txBox="1"/>
      </xdr:nvSpPr>
      <xdr:spPr>
        <a:xfrm>
          <a:off x="3582043"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19702</xdr:rowOff>
    </xdr:from>
    <xdr:ext cx="405111" cy="259045"/>
    <xdr:sp macro="" textlink="">
      <xdr:nvSpPr>
        <xdr:cNvPr id="72" name="n_1mainValue【道路】&#10;有形固定資産減価償却率"/>
        <xdr:cNvSpPr txBox="1"/>
      </xdr:nvSpPr>
      <xdr:spPr>
        <a:xfrm>
          <a:off x="3582043"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43574</xdr:rowOff>
    </xdr:from>
    <xdr:to>
      <xdr:col>14</xdr:col>
      <xdr:colOff>79375</xdr:colOff>
      <xdr:row>40</xdr:row>
      <xdr:rowOff>145174</xdr:rowOff>
    </xdr:to>
    <xdr:sp macro="" textlink="">
      <xdr:nvSpPr>
        <xdr:cNvPr id="109" name="円/楕円 108"/>
        <xdr:cNvSpPr/>
      </xdr:nvSpPr>
      <xdr:spPr>
        <a:xfrm>
          <a:off x="9588500" y="69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136301</xdr:rowOff>
    </xdr:from>
    <xdr:ext cx="469744" cy="259045"/>
    <xdr:sp macro="" textlink="">
      <xdr:nvSpPr>
        <xdr:cNvPr id="111" name="n_1mainValue【道路】&#10;一人当たり延長"/>
        <xdr:cNvSpPr txBox="1"/>
      </xdr:nvSpPr>
      <xdr:spPr>
        <a:xfrm>
          <a:off x="9391727" y="69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74930</xdr:rowOff>
    </xdr:from>
    <xdr:to>
      <xdr:col>5</xdr:col>
      <xdr:colOff>409575</xdr:colOff>
      <xdr:row>59</xdr:row>
      <xdr:rowOff>5080</xdr:rowOff>
    </xdr:to>
    <xdr:sp macro="" textlink="">
      <xdr:nvSpPr>
        <xdr:cNvPr id="149" name="円/楕円 148"/>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21607</xdr:rowOff>
    </xdr:from>
    <xdr:ext cx="405111" cy="259045"/>
    <xdr:sp macro="" textlink="">
      <xdr:nvSpPr>
        <xdr:cNvPr id="151" name="n_1mainValue【橋りょう・トンネル】&#10;有形固定資産減価償却率"/>
        <xdr:cNvSpPr txBox="1"/>
      </xdr:nvSpPr>
      <xdr:spPr>
        <a:xfrm>
          <a:off x="3582043"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68015</xdr:rowOff>
    </xdr:from>
    <xdr:to>
      <xdr:col>14</xdr:col>
      <xdr:colOff>79375</xdr:colOff>
      <xdr:row>61</xdr:row>
      <xdr:rowOff>169615</xdr:rowOff>
    </xdr:to>
    <xdr:sp macro="" textlink="">
      <xdr:nvSpPr>
        <xdr:cNvPr id="186" name="円/楕円 185"/>
        <xdr:cNvSpPr/>
      </xdr:nvSpPr>
      <xdr:spPr>
        <a:xfrm>
          <a:off x="9588500" y="105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160742</xdr:rowOff>
    </xdr:from>
    <xdr:ext cx="599010" cy="259045"/>
    <xdr:sp macro="" textlink="">
      <xdr:nvSpPr>
        <xdr:cNvPr id="188" name="n_1mainValue【橋りょう・トンネル】&#10;一人当たり有形固定資産（償却資産）額"/>
        <xdr:cNvSpPr txBox="1"/>
      </xdr:nvSpPr>
      <xdr:spPr>
        <a:xfrm>
          <a:off x="9327094" y="1061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44450</xdr:rowOff>
    </xdr:from>
    <xdr:to>
      <xdr:col>5</xdr:col>
      <xdr:colOff>409575</xdr:colOff>
      <xdr:row>77</xdr:row>
      <xdr:rowOff>146050</xdr:rowOff>
    </xdr:to>
    <xdr:sp macro="" textlink="">
      <xdr:nvSpPr>
        <xdr:cNvPr id="225" name="円/楕円 224"/>
        <xdr:cNvSpPr/>
      </xdr:nvSpPr>
      <xdr:spPr>
        <a:xfrm>
          <a:off x="3746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162577</xdr:rowOff>
    </xdr:from>
    <xdr:ext cx="405111" cy="259045"/>
    <xdr:sp macro="" textlink="">
      <xdr:nvSpPr>
        <xdr:cNvPr id="227" name="n_1mainValue【公営住宅】&#10;有形固定資産減価償却率"/>
        <xdr:cNvSpPr txBox="1"/>
      </xdr:nvSpPr>
      <xdr:spPr>
        <a:xfrm>
          <a:off x="3582043"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111201</xdr:rowOff>
    </xdr:from>
    <xdr:to>
      <xdr:col>14</xdr:col>
      <xdr:colOff>79375</xdr:colOff>
      <xdr:row>86</xdr:row>
      <xdr:rowOff>41351</xdr:rowOff>
    </xdr:to>
    <xdr:sp macro="" textlink="">
      <xdr:nvSpPr>
        <xdr:cNvPr id="262" name="円/楕円 261"/>
        <xdr:cNvSpPr/>
      </xdr:nvSpPr>
      <xdr:spPr>
        <a:xfrm>
          <a:off x="9588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32478</xdr:rowOff>
    </xdr:from>
    <xdr:ext cx="469744" cy="259045"/>
    <xdr:sp macro="" textlink="">
      <xdr:nvSpPr>
        <xdr:cNvPr id="264" name="n_1mainValue【公営住宅】&#10;一人当たり面積"/>
        <xdr:cNvSpPr txBox="1"/>
      </xdr:nvSpPr>
      <xdr:spPr>
        <a:xfrm>
          <a:off x="93917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91694</xdr:rowOff>
    </xdr:from>
    <xdr:to>
      <xdr:col>22</xdr:col>
      <xdr:colOff>415925</xdr:colOff>
      <xdr:row>36</xdr:row>
      <xdr:rowOff>21844</xdr:rowOff>
    </xdr:to>
    <xdr:sp macro="" textlink="">
      <xdr:nvSpPr>
        <xdr:cNvPr id="316" name="円/楕円 315"/>
        <xdr:cNvSpPr/>
      </xdr:nvSpPr>
      <xdr:spPr>
        <a:xfrm>
          <a:off x="15430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7"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38371</xdr:rowOff>
    </xdr:from>
    <xdr:ext cx="405111" cy="259045"/>
    <xdr:sp macro="" textlink="">
      <xdr:nvSpPr>
        <xdr:cNvPr id="318" name="n_1mainValue【認定こども園・幼稚園・保育所】&#10;有形固定資産減価償却率"/>
        <xdr:cNvSpPr txBox="1"/>
      </xdr:nvSpPr>
      <xdr:spPr>
        <a:xfrm>
          <a:off x="15266043"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36830</xdr:rowOff>
    </xdr:from>
    <xdr:to>
      <xdr:col>31</xdr:col>
      <xdr:colOff>85725</xdr:colOff>
      <xdr:row>39</xdr:row>
      <xdr:rowOff>138430</xdr:rowOff>
    </xdr:to>
    <xdr:sp macro="" textlink="">
      <xdr:nvSpPr>
        <xdr:cNvPr id="355" name="円/楕円 354"/>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6"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129557</xdr:rowOff>
    </xdr:from>
    <xdr:ext cx="469744" cy="259045"/>
    <xdr:sp macro="" textlink="">
      <xdr:nvSpPr>
        <xdr:cNvPr id="357" name="n_1main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40640</xdr:rowOff>
    </xdr:from>
    <xdr:to>
      <xdr:col>22</xdr:col>
      <xdr:colOff>415925</xdr:colOff>
      <xdr:row>57</xdr:row>
      <xdr:rowOff>142240</xdr:rowOff>
    </xdr:to>
    <xdr:sp macro="" textlink="">
      <xdr:nvSpPr>
        <xdr:cNvPr id="395" name="円/楕円 394"/>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6"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158767</xdr:rowOff>
    </xdr:from>
    <xdr:ext cx="405111" cy="259045"/>
    <xdr:sp macro="" textlink="">
      <xdr:nvSpPr>
        <xdr:cNvPr id="397" name="n_1mainValue【学校施設】&#10;有形固定資産減価償却率"/>
        <xdr:cNvSpPr txBox="1"/>
      </xdr:nvSpPr>
      <xdr:spPr>
        <a:xfrm>
          <a:off x="15266043"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66548</xdr:rowOff>
    </xdr:from>
    <xdr:to>
      <xdr:col>31</xdr:col>
      <xdr:colOff>85725</xdr:colOff>
      <xdr:row>60</xdr:row>
      <xdr:rowOff>168148</xdr:rowOff>
    </xdr:to>
    <xdr:sp macro="" textlink="">
      <xdr:nvSpPr>
        <xdr:cNvPr id="435" name="円/楕円 434"/>
        <xdr:cNvSpPr/>
      </xdr:nvSpPr>
      <xdr:spPr>
        <a:xfrm>
          <a:off x="21272500" y="103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139717</xdr:rowOff>
    </xdr:from>
    <xdr:ext cx="469744" cy="259045"/>
    <xdr:sp macro="" textlink="">
      <xdr:nvSpPr>
        <xdr:cNvPr id="43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159275</xdr:rowOff>
    </xdr:from>
    <xdr:ext cx="469744" cy="259045"/>
    <xdr:sp macro="" textlink="">
      <xdr:nvSpPr>
        <xdr:cNvPr id="437" name="n_1mainValue【学校施設】&#10;一人当たり面積"/>
        <xdr:cNvSpPr txBox="1"/>
      </xdr:nvSpPr>
      <xdr:spPr>
        <a:xfrm>
          <a:off x="21075727" y="1044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475" name="円/楕円 47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476"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477"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90170</xdr:rowOff>
    </xdr:from>
    <xdr:to>
      <xdr:col>31</xdr:col>
      <xdr:colOff>85725</xdr:colOff>
      <xdr:row>86</xdr:row>
      <xdr:rowOff>20320</xdr:rowOff>
    </xdr:to>
    <xdr:sp macro="" textlink="">
      <xdr:nvSpPr>
        <xdr:cNvPr id="512" name="円/楕円 511"/>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1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11447</xdr:rowOff>
    </xdr:from>
    <xdr:ext cx="469744" cy="259045"/>
    <xdr:sp macro="" textlink="">
      <xdr:nvSpPr>
        <xdr:cNvPr id="514"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4445</xdr:rowOff>
    </xdr:from>
    <xdr:to>
      <xdr:col>22</xdr:col>
      <xdr:colOff>415925</xdr:colOff>
      <xdr:row>106</xdr:row>
      <xdr:rowOff>106045</xdr:rowOff>
    </xdr:to>
    <xdr:sp macro="" textlink="">
      <xdr:nvSpPr>
        <xdr:cNvPr id="552" name="円/楕円 551"/>
        <xdr:cNvSpPr/>
      </xdr:nvSpPr>
      <xdr:spPr>
        <a:xfrm>
          <a:off x="15430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93997</xdr:rowOff>
    </xdr:from>
    <xdr:ext cx="405111" cy="259045"/>
    <xdr:sp macro="" textlink="">
      <xdr:nvSpPr>
        <xdr:cNvPr id="553"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97172</xdr:rowOff>
    </xdr:from>
    <xdr:ext cx="405111" cy="259045"/>
    <xdr:sp macro="" textlink="">
      <xdr:nvSpPr>
        <xdr:cNvPr id="554" name="n_1mainValue【公民館】&#10;有形固定資産減価償却率"/>
        <xdr:cNvSpPr txBox="1"/>
      </xdr:nvSpPr>
      <xdr:spPr>
        <a:xfrm>
          <a:off x="15266043"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6350</xdr:rowOff>
    </xdr:from>
    <xdr:to>
      <xdr:col>31</xdr:col>
      <xdr:colOff>85725</xdr:colOff>
      <xdr:row>105</xdr:row>
      <xdr:rowOff>107950</xdr:rowOff>
    </xdr:to>
    <xdr:sp macro="" textlink="">
      <xdr:nvSpPr>
        <xdr:cNvPr id="591" name="円/楕円 590"/>
        <xdr:cNvSpPr/>
      </xdr:nvSpPr>
      <xdr:spPr>
        <a:xfrm>
          <a:off x="2127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592"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124477</xdr:rowOff>
    </xdr:from>
    <xdr:ext cx="469744" cy="259045"/>
    <xdr:sp macro="" textlink="">
      <xdr:nvSpPr>
        <xdr:cNvPr id="593" name="n_1main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0" lang="en-US" altLang="ja-JP" sz="1100" b="0" i="0" u="none" strike="noStrike" baseline="0" smtClean="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62,306
61,652
94.93
23,675,231
22,974,061
624,247
14,138,917
14,641,426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121739</xdr:rowOff>
    </xdr:from>
    <xdr:to>
      <xdr:col>5</xdr:col>
      <xdr:colOff>409575</xdr:colOff>
      <xdr:row>38</xdr:row>
      <xdr:rowOff>51888</xdr:rowOff>
    </xdr:to>
    <xdr:sp macro="" textlink="">
      <xdr:nvSpPr>
        <xdr:cNvPr id="72" name="円/楕円 71"/>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68416</xdr:rowOff>
    </xdr:from>
    <xdr:ext cx="405111" cy="259045"/>
    <xdr:sp macro="" textlink="">
      <xdr:nvSpPr>
        <xdr:cNvPr id="73" name="n_1mainValue【図書館】&#10;有形固定資産減価償却率"/>
        <xdr:cNvSpPr txBox="1"/>
      </xdr:nvSpPr>
      <xdr:spPr>
        <a:xfrm>
          <a:off x="3582043"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156227</xdr:rowOff>
    </xdr:from>
    <xdr:ext cx="469744" cy="259045"/>
    <xdr:sp macro="" textlink="">
      <xdr:nvSpPr>
        <xdr:cNvPr id="105"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101600</xdr:rowOff>
    </xdr:from>
    <xdr:to>
      <xdr:col>14</xdr:col>
      <xdr:colOff>79375</xdr:colOff>
      <xdr:row>35</xdr:row>
      <xdr:rowOff>31750</xdr:rowOff>
    </xdr:to>
    <xdr:sp macro="" textlink="">
      <xdr:nvSpPr>
        <xdr:cNvPr id="111" name="円/楕円 110"/>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48277</xdr:rowOff>
    </xdr:from>
    <xdr:ext cx="469744" cy="259045"/>
    <xdr:sp macro="" textlink="">
      <xdr:nvSpPr>
        <xdr:cNvPr id="112" name="n_1mainValue【図書館】&#10;一人当たり面積"/>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47498</xdr:rowOff>
    </xdr:from>
    <xdr:to>
      <xdr:col>5</xdr:col>
      <xdr:colOff>409575</xdr:colOff>
      <xdr:row>60</xdr:row>
      <xdr:rowOff>149098</xdr:rowOff>
    </xdr:to>
    <xdr:sp macro="" textlink="">
      <xdr:nvSpPr>
        <xdr:cNvPr id="149" name="円/楕円 148"/>
        <xdr:cNvSpPr/>
      </xdr:nvSpPr>
      <xdr:spPr>
        <a:xfrm>
          <a:off x="3746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165625</xdr:rowOff>
    </xdr:from>
    <xdr:ext cx="405111" cy="259045"/>
    <xdr:sp macro="" textlink="">
      <xdr:nvSpPr>
        <xdr:cNvPr id="150" name="n_1mainValue【体育館・プール】&#10;有形固定資産減価償却率"/>
        <xdr:cNvSpPr txBox="1"/>
      </xdr:nvSpPr>
      <xdr:spPr>
        <a:xfrm>
          <a:off x="3582043"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132080</xdr:rowOff>
    </xdr:from>
    <xdr:to>
      <xdr:col>14</xdr:col>
      <xdr:colOff>79375</xdr:colOff>
      <xdr:row>63</xdr:row>
      <xdr:rowOff>62230</xdr:rowOff>
    </xdr:to>
    <xdr:sp macro="" textlink="">
      <xdr:nvSpPr>
        <xdr:cNvPr id="188" name="円/楕円 187"/>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53357</xdr:rowOff>
    </xdr:from>
    <xdr:ext cx="469744" cy="259045"/>
    <xdr:sp macro="" textlink="">
      <xdr:nvSpPr>
        <xdr:cNvPr id="189"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6" name="テキスト ボックス 21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8" name="テキスト ボックス 21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6" name="テキスト ボックス 22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30" name="直線コネクタ 229"/>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31"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32" name="直線コネクタ 231"/>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33"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34" name="直線コネクタ 233"/>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35"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36" name="フローチャート : 判断 235"/>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237" name="フローチャート : 判断 236"/>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238"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9" name="テキスト ボックス 23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0" name="テキスト ボックス 23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1" name="テキスト ボックス 24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2" name="テキスト ボックス 24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3" name="テキスト ボックス 24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128270</xdr:rowOff>
    </xdr:from>
    <xdr:to>
      <xdr:col>5</xdr:col>
      <xdr:colOff>409575</xdr:colOff>
      <xdr:row>103</xdr:row>
      <xdr:rowOff>58420</xdr:rowOff>
    </xdr:to>
    <xdr:sp macro="" textlink="">
      <xdr:nvSpPr>
        <xdr:cNvPr id="244" name="円/楕円 243"/>
        <xdr:cNvSpPr/>
      </xdr:nvSpPr>
      <xdr:spPr>
        <a:xfrm>
          <a:off x="3746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74947</xdr:rowOff>
    </xdr:from>
    <xdr:ext cx="405111" cy="259045"/>
    <xdr:sp macro="" textlink="">
      <xdr:nvSpPr>
        <xdr:cNvPr id="245" name="n_1mainValue【市民会館】&#10;有形固定資産減価償却率"/>
        <xdr:cNvSpPr txBox="1"/>
      </xdr:nvSpPr>
      <xdr:spPr>
        <a:xfrm>
          <a:off x="3582043"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6" name="直線コネクタ 25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7" name="テキスト ボックス 25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8" name="直線コネクタ 25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9" name="テキスト ボックス 25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0" name="直線コネクタ 25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1" name="テキスト ボックス 26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2" name="直線コネクタ 26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3" name="テキスト ボックス 26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267" name="直線コネクタ 266"/>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268"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269" name="直線コネクタ 268"/>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270"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271" name="直線コネクタ 270"/>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272"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273" name="フローチャート : 判断 272"/>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274" name="フローチャート : 判断 273"/>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40657</xdr:rowOff>
    </xdr:from>
    <xdr:ext cx="469744" cy="259045"/>
    <xdr:sp macro="" textlink="">
      <xdr:nvSpPr>
        <xdr:cNvPr id="275"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66548</xdr:rowOff>
    </xdr:from>
    <xdr:to>
      <xdr:col>14</xdr:col>
      <xdr:colOff>79375</xdr:colOff>
      <xdr:row>106</xdr:row>
      <xdr:rowOff>168148</xdr:rowOff>
    </xdr:to>
    <xdr:sp macro="" textlink="">
      <xdr:nvSpPr>
        <xdr:cNvPr id="281" name="円/楕円 280"/>
        <xdr:cNvSpPr/>
      </xdr:nvSpPr>
      <xdr:spPr>
        <a:xfrm>
          <a:off x="9588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159275</xdr:rowOff>
    </xdr:from>
    <xdr:ext cx="469744" cy="259045"/>
    <xdr:sp macro="" textlink="">
      <xdr:nvSpPr>
        <xdr:cNvPr id="282" name="n_1mainValue【市民会館】&#10;一人当たり面積"/>
        <xdr:cNvSpPr txBox="1"/>
      </xdr:nvSpPr>
      <xdr:spPr>
        <a:xfrm>
          <a:off x="9391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3" name="テキスト ボックス 2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4" name="直線コネクタ 2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5" name="テキスト ボックス 2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6" name="直線コネクタ 2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7" name="テキスト ボックス 2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8" name="直線コネクタ 2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9" name="テキスト ボックス 2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0" name="直線コネクタ 2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1" name="テキスト ボックス 3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2" name="直線コネクタ 3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3" name="テキスト ボックス 3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07" name="直線コネクタ 306"/>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08"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09" name="直線コネクタ 308"/>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10"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11" name="直線コネクタ 31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12"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13" name="フローチャート : 判断 312"/>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14" name="フローチャート : 判断 313"/>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17162</xdr:rowOff>
    </xdr:from>
    <xdr:ext cx="405111" cy="259045"/>
    <xdr:sp macro="" textlink="">
      <xdr:nvSpPr>
        <xdr:cNvPr id="315" name="n_1aveValue【一般廃棄物処理施設】&#10;有形固定資産減価償却率"/>
        <xdr:cNvSpPr txBox="1"/>
      </xdr:nvSpPr>
      <xdr:spPr>
        <a:xfrm>
          <a:off x="15266043"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33020</xdr:rowOff>
    </xdr:from>
    <xdr:to>
      <xdr:col>22</xdr:col>
      <xdr:colOff>415925</xdr:colOff>
      <xdr:row>35</xdr:row>
      <xdr:rowOff>134620</xdr:rowOff>
    </xdr:to>
    <xdr:sp macro="" textlink="">
      <xdr:nvSpPr>
        <xdr:cNvPr id="321" name="円/楕円 320"/>
        <xdr:cNvSpPr/>
      </xdr:nvSpPr>
      <xdr:spPr>
        <a:xfrm>
          <a:off x="15430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151147</xdr:rowOff>
    </xdr:from>
    <xdr:ext cx="405111" cy="259045"/>
    <xdr:sp macro="" textlink="">
      <xdr:nvSpPr>
        <xdr:cNvPr id="322" name="n_1mainValue【一般廃棄物処理施設】&#10;有形固定資産減価償却率"/>
        <xdr:cNvSpPr txBox="1"/>
      </xdr:nvSpPr>
      <xdr:spPr>
        <a:xfrm>
          <a:off x="15266043"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33" name="直線コネクタ 33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34" name="テキスト ボックス 33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6" name="テキスト ボックス 3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37" name="直線コネクタ 33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338" name="テキスト ボックス 33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0" name="テキスト ボックス 3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342" name="直線コネクタ 341"/>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343"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344" name="直線コネクタ 343"/>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345"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346" name="直線コネクタ 345"/>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347"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348" name="フローチャート : 判断 347"/>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349" name="フローチャート : 判断 348"/>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148665</xdr:rowOff>
    </xdr:from>
    <xdr:ext cx="534377" cy="259045"/>
    <xdr:sp macro="" textlink="">
      <xdr:nvSpPr>
        <xdr:cNvPr id="350"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110119</xdr:rowOff>
    </xdr:from>
    <xdr:to>
      <xdr:col>31</xdr:col>
      <xdr:colOff>85725</xdr:colOff>
      <xdr:row>39</xdr:row>
      <xdr:rowOff>40269</xdr:rowOff>
    </xdr:to>
    <xdr:sp macro="" textlink="">
      <xdr:nvSpPr>
        <xdr:cNvPr id="356" name="円/楕円 355"/>
        <xdr:cNvSpPr/>
      </xdr:nvSpPr>
      <xdr:spPr>
        <a:xfrm>
          <a:off x="21272500" y="66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31396</xdr:rowOff>
    </xdr:from>
    <xdr:ext cx="534377" cy="259045"/>
    <xdr:sp macro="" textlink="">
      <xdr:nvSpPr>
        <xdr:cNvPr id="357" name="n_1mainValue【一般廃棄物処理施設】&#10;一人当たり有形固定資産（償却資産）額"/>
        <xdr:cNvSpPr txBox="1"/>
      </xdr:nvSpPr>
      <xdr:spPr>
        <a:xfrm>
          <a:off x="21043411" y="67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68" name="直線コネクタ 3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69" name="テキスト ボックス 3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0" name="直線コネクタ 3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1" name="テキスト ボックス 3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2" name="直線コネクタ 3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3" name="テキスト ボックス 3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4" name="直線コネクタ 3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5" name="テキスト ボックス 3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6" name="直線コネクタ 3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7" name="テキスト ボックス 3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8" name="直線コネクタ 3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79" name="テキスト ボックス 3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83" name="直線コネクタ 382"/>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84"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85" name="直線コネクタ 384"/>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86"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87" name="直線コネクタ 386"/>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388"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89" name="フローチャート : 判断 388"/>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90" name="フローチャート : 判断 389"/>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74584</xdr:rowOff>
    </xdr:from>
    <xdr:ext cx="405111" cy="259045"/>
    <xdr:sp macro="" textlink="">
      <xdr:nvSpPr>
        <xdr:cNvPr id="391"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397" name="円/楕円 396"/>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67327</xdr:rowOff>
    </xdr:from>
    <xdr:ext cx="405111" cy="259045"/>
    <xdr:sp macro="" textlink="">
      <xdr:nvSpPr>
        <xdr:cNvPr id="398" name="n_1mainValue【保健センター・保健所】&#10;有形固定資産減価償却率"/>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22" name="直線コネクタ 421"/>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24" name="直線コネクタ 4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25"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26" name="直線コネクタ 425"/>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27"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28" name="フローチャート : 判断 427"/>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29" name="フローチャート : 判断 428"/>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137177</xdr:rowOff>
    </xdr:from>
    <xdr:ext cx="469744" cy="259045"/>
    <xdr:sp macro="" textlink="">
      <xdr:nvSpPr>
        <xdr:cNvPr id="430"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127000</xdr:rowOff>
    </xdr:from>
    <xdr:to>
      <xdr:col>31</xdr:col>
      <xdr:colOff>85725</xdr:colOff>
      <xdr:row>63</xdr:row>
      <xdr:rowOff>57150</xdr:rowOff>
    </xdr:to>
    <xdr:sp macro="" textlink="">
      <xdr:nvSpPr>
        <xdr:cNvPr id="436" name="円/楕円 435"/>
        <xdr:cNvSpPr/>
      </xdr:nvSpPr>
      <xdr:spPr>
        <a:xfrm>
          <a:off x="21272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48277</xdr:rowOff>
    </xdr:from>
    <xdr:ext cx="469744" cy="259045"/>
    <xdr:sp macro="" textlink="">
      <xdr:nvSpPr>
        <xdr:cNvPr id="437" name="n_1mainValue【保健センター・保健所】&#10;一人当たり面積"/>
        <xdr:cNvSpPr txBox="1"/>
      </xdr:nvSpPr>
      <xdr:spPr>
        <a:xfrm>
          <a:off x="210757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49" name="直線コネクタ 44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0" name="テキスト ボックス 44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1" name="直線コネクタ 45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2" name="テキスト ボックス 45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3" name="直線コネクタ 45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4" name="テキスト ボックス 45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5" name="直線コネクタ 45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6" name="テキスト ボックス 45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460" name="直線コネクタ 459"/>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461"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462" name="直線コネクタ 461"/>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63"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64" name="直線コネクタ 463"/>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465"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466" name="フローチャート : 判断 465"/>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467" name="フローチャート : 判断 466"/>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468"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124461</xdr:rowOff>
    </xdr:from>
    <xdr:to>
      <xdr:col>22</xdr:col>
      <xdr:colOff>415925</xdr:colOff>
      <xdr:row>80</xdr:row>
      <xdr:rowOff>54611</xdr:rowOff>
    </xdr:to>
    <xdr:sp macro="" textlink="">
      <xdr:nvSpPr>
        <xdr:cNvPr id="474" name="円/楕円 473"/>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71138</xdr:rowOff>
    </xdr:from>
    <xdr:ext cx="405111" cy="259045"/>
    <xdr:sp macro="" textlink="">
      <xdr:nvSpPr>
        <xdr:cNvPr id="475" name="n_1mainValue【消防施設】&#10;有形固定資産減価償却率"/>
        <xdr:cNvSpPr txBox="1"/>
      </xdr:nvSpPr>
      <xdr:spPr>
        <a:xfrm>
          <a:off x="15266043"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6" name="直線コネクタ 4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7" name="テキスト ボックス 4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8" name="直線コネクタ 4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9" name="テキスト ボックス 4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0" name="直線コネクタ 4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1" name="テキスト ボックス 4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2" name="直線コネクタ 4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3" name="テキスト ボックス 4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4" name="直線コネクタ 4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5" name="テキスト ボックス 4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6" name="直線コネクタ 4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7" name="テキスト ボックス 4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01" name="直線コネクタ 500"/>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3" name="直線コネクタ 50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04"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05" name="直線コネクタ 504"/>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06"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07" name="フローチャート : 判断 506"/>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08" name="フローチャート : 判断 507"/>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09"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71664</xdr:rowOff>
    </xdr:from>
    <xdr:to>
      <xdr:col>31</xdr:col>
      <xdr:colOff>85725</xdr:colOff>
      <xdr:row>82</xdr:row>
      <xdr:rowOff>1814</xdr:rowOff>
    </xdr:to>
    <xdr:sp macro="" textlink="">
      <xdr:nvSpPr>
        <xdr:cNvPr id="515" name="円/楕円 514"/>
        <xdr:cNvSpPr/>
      </xdr:nvSpPr>
      <xdr:spPr>
        <a:xfrm>
          <a:off x="21272500" y="139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164391</xdr:rowOff>
    </xdr:from>
    <xdr:ext cx="469744" cy="259045"/>
    <xdr:sp macro="" textlink="">
      <xdr:nvSpPr>
        <xdr:cNvPr id="516" name="n_1mainValue【消防施設】&#10;一人当たり面積"/>
        <xdr:cNvSpPr txBox="1"/>
      </xdr:nvSpPr>
      <xdr:spPr>
        <a:xfrm>
          <a:off x="21075727" y="1405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7" name="テキスト ボックス 5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8" name="直線コネクタ 5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9" name="テキスト ボックス 5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0" name="直線コネクタ 5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1" name="テキスト ボックス 5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2" name="直線コネクタ 5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3" name="テキスト ボックス 5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4" name="直線コネクタ 5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5" name="テキスト ボックス 5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6" name="直線コネクタ 5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7" name="テキスト ボックス 5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541" name="直線コネクタ 540"/>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542"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543" name="直線コネクタ 542"/>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544"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545" name="直線コネクタ 544"/>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546"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547" name="フローチャート : 判断 546"/>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548" name="フローチャート : 判断 547"/>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549"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63500</xdr:rowOff>
    </xdr:from>
    <xdr:to>
      <xdr:col>22</xdr:col>
      <xdr:colOff>415925</xdr:colOff>
      <xdr:row>102</xdr:row>
      <xdr:rowOff>165100</xdr:rowOff>
    </xdr:to>
    <xdr:sp macro="" textlink="">
      <xdr:nvSpPr>
        <xdr:cNvPr id="555" name="円/楕円 554"/>
        <xdr:cNvSpPr/>
      </xdr:nvSpPr>
      <xdr:spPr>
        <a:xfrm>
          <a:off x="15430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10177</xdr:rowOff>
    </xdr:from>
    <xdr:ext cx="405111" cy="259045"/>
    <xdr:sp macro="" textlink="">
      <xdr:nvSpPr>
        <xdr:cNvPr id="556" name="n_1mainValue【庁舎】&#10;有形固定資産減価償却率"/>
        <xdr:cNvSpPr txBox="1"/>
      </xdr:nvSpPr>
      <xdr:spPr>
        <a:xfrm>
          <a:off x="15266043"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7" name="テキスト ボックス 5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8" name="直線コネクタ 5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69" name="テキスト ボックス 5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0" name="直線コネクタ 5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1" name="テキスト ボックス 5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2" name="直線コネクタ 5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3" name="テキスト ボックス 5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4" name="直線コネクタ 5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5" name="テキスト ボックス 5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6" name="直線コネクタ 5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7" name="テキスト ボックス 5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8" name="直線コネクタ 5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79" name="テキスト ボックス 5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0" name="直線コネクタ 5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1" name="テキスト ボックス 5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583" name="直線コネクタ 58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8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85" name="直線コネクタ 58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58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587" name="直線コネクタ 58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588"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589" name="フローチャート : 判断 58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590" name="フローチャート : 判断 589"/>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591"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89081</xdr:rowOff>
    </xdr:from>
    <xdr:to>
      <xdr:col>31</xdr:col>
      <xdr:colOff>85725</xdr:colOff>
      <xdr:row>108</xdr:row>
      <xdr:rowOff>19231</xdr:rowOff>
    </xdr:to>
    <xdr:sp macro="" textlink="">
      <xdr:nvSpPr>
        <xdr:cNvPr id="597" name="円/楕円 596"/>
        <xdr:cNvSpPr/>
      </xdr:nvSpPr>
      <xdr:spPr>
        <a:xfrm>
          <a:off x="21272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10358</xdr:rowOff>
    </xdr:from>
    <xdr:ext cx="469744" cy="259045"/>
    <xdr:sp macro="" textlink="">
      <xdr:nvSpPr>
        <xdr:cNvPr id="598" name="n_1mainValue【庁舎】&#10;一人当たり面積"/>
        <xdr:cNvSpPr txBox="1"/>
      </xdr:nvSpPr>
      <xdr:spPr>
        <a:xfrm>
          <a:off x="21075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62,306
61,652
94.93
23,675,231
22,974,061
624,247
14,138,917
14,641,426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財政力指数については、前年度と比較すると０．０１ポイント上昇した。</a:t>
          </a:r>
        </a:p>
        <a:p>
          <a:r>
            <a:rPr kumimoji="1" lang="ja-JP" altLang="en-US" sz="1300">
              <a:latin typeface="ＭＳ Ｐゴシック"/>
            </a:rPr>
            <a:t>　本市は臨海部に大企業の工場群を有し、比較的豊富な税収に恵まれていたが、法人市民税の一部地方交付税原資化による税率の下落企業が増加した影響等による市税収入の伸び悩みに加え、扶助費関係支出の増加等は依然として続いている。</a:t>
          </a:r>
        </a:p>
        <a:p>
          <a:r>
            <a:rPr kumimoji="1" lang="ja-JP" altLang="en-US" sz="1300">
              <a:latin typeface="ＭＳ Ｐゴシック"/>
            </a:rPr>
            <a:t>　類似団体と比較すると依然として高い水準を維持しているが、今後も持続可能な財政運営を継続していくため、歳入・歳出両面での一体的な改革に取り組んでいく。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142422</xdr:rowOff>
    </xdr:from>
    <xdr:to>
      <xdr:col>7</xdr:col>
      <xdr:colOff>152400</xdr:colOff>
      <xdr:row>38</xdr:row>
      <xdr:rowOff>159657</xdr:rowOff>
    </xdr:to>
    <xdr:cxnSp macro="">
      <xdr:nvCxnSpPr>
        <xdr:cNvPr id="70" name="直線コネクタ 69"/>
        <xdr:cNvCxnSpPr/>
      </xdr:nvCxnSpPr>
      <xdr:spPr>
        <a:xfrm flipV="1">
          <a:off x="4114800" y="66575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159657</xdr:rowOff>
    </xdr:from>
    <xdr:to>
      <xdr:col>6</xdr:col>
      <xdr:colOff>0</xdr:colOff>
      <xdr:row>39</xdr:row>
      <xdr:rowOff>5443</xdr:rowOff>
    </xdr:to>
    <xdr:cxnSp macro="">
      <xdr:nvCxnSpPr>
        <xdr:cNvPr id="73" name="直線コネクタ 72"/>
        <xdr:cNvCxnSpPr/>
      </xdr:nvCxnSpPr>
      <xdr:spPr>
        <a:xfrm flipV="1">
          <a:off x="3225800" y="667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5443</xdr:rowOff>
    </xdr:from>
    <xdr:to>
      <xdr:col>4</xdr:col>
      <xdr:colOff>482600</xdr:colOff>
      <xdr:row>39</xdr:row>
      <xdr:rowOff>39915</xdr:rowOff>
    </xdr:to>
    <xdr:cxnSp macro="">
      <xdr:nvCxnSpPr>
        <xdr:cNvPr id="76" name="直線コネクタ 75"/>
        <xdr:cNvCxnSpPr/>
      </xdr:nvCxnSpPr>
      <xdr:spPr>
        <a:xfrm flipV="1">
          <a:off x="2336800" y="66919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5443</xdr:rowOff>
    </xdr:from>
    <xdr:to>
      <xdr:col>3</xdr:col>
      <xdr:colOff>279400</xdr:colOff>
      <xdr:row>39</xdr:row>
      <xdr:rowOff>39915</xdr:rowOff>
    </xdr:to>
    <xdr:cxnSp macro="">
      <xdr:nvCxnSpPr>
        <xdr:cNvPr id="79" name="直線コネクタ 78"/>
        <xdr:cNvCxnSpPr/>
      </xdr:nvCxnSpPr>
      <xdr:spPr>
        <a:xfrm>
          <a:off x="1447800" y="66919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91622</xdr:rowOff>
    </xdr:from>
    <xdr:to>
      <xdr:col>7</xdr:col>
      <xdr:colOff>203200</xdr:colOff>
      <xdr:row>39</xdr:row>
      <xdr:rowOff>21772</xdr:rowOff>
    </xdr:to>
    <xdr:sp macro="" textlink="">
      <xdr:nvSpPr>
        <xdr:cNvPr id="89" name="円/楕円 88"/>
        <xdr:cNvSpPr/>
      </xdr:nvSpPr>
      <xdr:spPr>
        <a:xfrm>
          <a:off x="4902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108149</xdr:rowOff>
    </xdr:from>
    <xdr:ext cx="762000" cy="259045"/>
    <xdr:sp macro="" textlink="">
      <xdr:nvSpPr>
        <xdr:cNvPr id="90" name="財政力該当値テキスト"/>
        <xdr:cNvSpPr txBox="1"/>
      </xdr:nvSpPr>
      <xdr:spPr>
        <a:xfrm>
          <a:off x="5041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108857</xdr:rowOff>
    </xdr:from>
    <xdr:to>
      <xdr:col>6</xdr:col>
      <xdr:colOff>50800</xdr:colOff>
      <xdr:row>39</xdr:row>
      <xdr:rowOff>39007</xdr:rowOff>
    </xdr:to>
    <xdr:sp macro="" textlink="">
      <xdr:nvSpPr>
        <xdr:cNvPr id="91" name="円/楕円 90"/>
        <xdr:cNvSpPr/>
      </xdr:nvSpPr>
      <xdr:spPr>
        <a:xfrm>
          <a:off x="406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49184</xdr:rowOff>
    </xdr:from>
    <xdr:ext cx="736600" cy="259045"/>
    <xdr:sp macro="" textlink="">
      <xdr:nvSpPr>
        <xdr:cNvPr id="92" name="テキスト ボックス 91"/>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126093</xdr:rowOff>
    </xdr:from>
    <xdr:to>
      <xdr:col>4</xdr:col>
      <xdr:colOff>533400</xdr:colOff>
      <xdr:row>39</xdr:row>
      <xdr:rowOff>56243</xdr:rowOff>
    </xdr:to>
    <xdr:sp macro="" textlink="">
      <xdr:nvSpPr>
        <xdr:cNvPr id="93" name="円/楕円 92"/>
        <xdr:cNvSpPr/>
      </xdr:nvSpPr>
      <xdr:spPr>
        <a:xfrm>
          <a:off x="3175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66420</xdr:rowOff>
    </xdr:from>
    <xdr:ext cx="762000" cy="259045"/>
    <xdr:sp macro="" textlink="">
      <xdr:nvSpPr>
        <xdr:cNvPr id="94" name="テキスト ボックス 93"/>
        <xdr:cNvSpPr txBox="1"/>
      </xdr:nvSpPr>
      <xdr:spPr>
        <a:xfrm>
          <a:off x="2844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160565</xdr:rowOff>
    </xdr:from>
    <xdr:to>
      <xdr:col>3</xdr:col>
      <xdr:colOff>330200</xdr:colOff>
      <xdr:row>39</xdr:row>
      <xdr:rowOff>90715</xdr:rowOff>
    </xdr:to>
    <xdr:sp macro="" textlink="">
      <xdr:nvSpPr>
        <xdr:cNvPr id="95" name="円/楕円 94"/>
        <xdr:cNvSpPr/>
      </xdr:nvSpPr>
      <xdr:spPr>
        <a:xfrm>
          <a:off x="2286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100892</xdr:rowOff>
    </xdr:from>
    <xdr:ext cx="762000" cy="259045"/>
    <xdr:sp macro="" textlink="">
      <xdr:nvSpPr>
        <xdr:cNvPr id="96" name="テキスト ボックス 95"/>
        <xdr:cNvSpPr txBox="1"/>
      </xdr:nvSpPr>
      <xdr:spPr>
        <a:xfrm>
          <a:off x="1955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126093</xdr:rowOff>
    </xdr:from>
    <xdr:to>
      <xdr:col>2</xdr:col>
      <xdr:colOff>127000</xdr:colOff>
      <xdr:row>39</xdr:row>
      <xdr:rowOff>56243</xdr:rowOff>
    </xdr:to>
    <xdr:sp macro="" textlink="">
      <xdr:nvSpPr>
        <xdr:cNvPr id="97" name="円/楕円 96"/>
        <xdr:cNvSpPr/>
      </xdr:nvSpPr>
      <xdr:spPr>
        <a:xfrm>
          <a:off x="1397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66420</xdr:rowOff>
    </xdr:from>
    <xdr:ext cx="762000" cy="259045"/>
    <xdr:sp macro="" textlink="">
      <xdr:nvSpPr>
        <xdr:cNvPr id="98" name="テキスト ボックス 97"/>
        <xdr:cNvSpPr txBox="1"/>
      </xdr:nvSpPr>
      <xdr:spPr>
        <a:xfrm>
          <a:off x="1066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経常収支比率については、前年度と比較すると１．０ポイント増加した。</a:t>
          </a:r>
        </a:p>
        <a:p>
          <a:r>
            <a:rPr kumimoji="1" lang="ja-JP" altLang="en-US" sz="1300">
              <a:latin typeface="ＭＳ Ｐゴシック"/>
            </a:rPr>
            <a:t>　全国、県の類似団体平均よりも若干高い数値となっており、財政構造の硬直化が進んでいる。要因としては、充実した公共施設の維持管理費や、高齢化等による扶助費の増加、類似団体と比較して高い人件費等があげられる。</a:t>
          </a:r>
        </a:p>
        <a:p>
          <a:r>
            <a:rPr kumimoji="1" lang="ja-JP" altLang="en-US" sz="1300">
              <a:latin typeface="ＭＳ Ｐゴシック"/>
            </a:rPr>
            <a:t>　今後も、大幅な税収等の回復が見込めない中で、財政の弾力性を維持するため更なる経常経費の削減に努める。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29845</xdr:rowOff>
    </xdr:from>
    <xdr:to>
      <xdr:col>7</xdr:col>
      <xdr:colOff>152400</xdr:colOff>
      <xdr:row>63</xdr:row>
      <xdr:rowOff>70062</xdr:rowOff>
    </xdr:to>
    <xdr:cxnSp macro="">
      <xdr:nvCxnSpPr>
        <xdr:cNvPr id="133" name="直線コネクタ 132"/>
        <xdr:cNvCxnSpPr/>
      </xdr:nvCxnSpPr>
      <xdr:spPr>
        <a:xfrm>
          <a:off x="4114800" y="1083119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63</xdr:row>
      <xdr:rowOff>29845</xdr:rowOff>
    </xdr:to>
    <xdr:cxnSp macro="">
      <xdr:nvCxnSpPr>
        <xdr:cNvPr id="136" name="直線コネクタ 135"/>
        <xdr:cNvCxnSpPr/>
      </xdr:nvCxnSpPr>
      <xdr:spPr>
        <a:xfrm>
          <a:off x="3225800" y="1078695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62</xdr:row>
      <xdr:rowOff>157056</xdr:rowOff>
    </xdr:to>
    <xdr:cxnSp macro="">
      <xdr:nvCxnSpPr>
        <xdr:cNvPr id="139" name="直線コネクタ 138"/>
        <xdr:cNvCxnSpPr/>
      </xdr:nvCxnSpPr>
      <xdr:spPr>
        <a:xfrm>
          <a:off x="2336800" y="107708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41910</xdr:rowOff>
    </xdr:to>
    <xdr:cxnSp macro="">
      <xdr:nvCxnSpPr>
        <xdr:cNvPr id="142" name="直線コネクタ 141"/>
        <xdr:cNvCxnSpPr/>
      </xdr:nvCxnSpPr>
      <xdr:spPr>
        <a:xfrm flipV="1">
          <a:off x="1447800" y="1077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19262</xdr:rowOff>
    </xdr:from>
    <xdr:to>
      <xdr:col>7</xdr:col>
      <xdr:colOff>203200</xdr:colOff>
      <xdr:row>63</xdr:row>
      <xdr:rowOff>120862</xdr:rowOff>
    </xdr:to>
    <xdr:sp macro="" textlink="">
      <xdr:nvSpPr>
        <xdr:cNvPr id="152" name="円/楕円 151"/>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162789</xdr:rowOff>
    </xdr:from>
    <xdr:ext cx="762000" cy="259045"/>
    <xdr:sp macro="" textlink="">
      <xdr:nvSpPr>
        <xdr:cNvPr id="153" name="財政構造の弾力性該当値テキスト"/>
        <xdr:cNvSpPr txBox="1"/>
      </xdr:nvSpPr>
      <xdr:spPr>
        <a:xfrm>
          <a:off x="5041900" y="1079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150495</xdr:rowOff>
    </xdr:from>
    <xdr:to>
      <xdr:col>6</xdr:col>
      <xdr:colOff>50800</xdr:colOff>
      <xdr:row>63</xdr:row>
      <xdr:rowOff>80645</xdr:rowOff>
    </xdr:to>
    <xdr:sp macro="" textlink="">
      <xdr:nvSpPr>
        <xdr:cNvPr id="154" name="円/楕円 153"/>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55" name="テキスト ボックス 15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6" name="円/楕円 155"/>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7" name="テキスト ボックス 156"/>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8" name="円/楕円 157"/>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9" name="テキスト ボックス 158"/>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60" name="円/楕円 159"/>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61" name="テキスト ボックス 160"/>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[151,622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人件費は、類似団体と比較すると、消防部門や教育部門において職員数が多いことから高い傾向にある。人事院や千葉県人事委員会の勧告内容に準拠した給与改定を行っているため、若干増加傾向にあるが、職制の見直しや昇格抑制、給料の一律減額措置などを実施し、人件費の抑制に努めている状況である。</a:t>
          </a:r>
          <a:endParaRPr lang="ja-JP" altLang="ja-JP" sz="1300">
            <a:effectLst/>
          </a:endParaRPr>
        </a:p>
        <a:p>
          <a:r>
            <a:rPr kumimoji="1" lang="ja-JP" altLang="en-US" sz="1300">
              <a:latin typeface="ＭＳ Ｐゴシック"/>
            </a:rPr>
            <a:t>　物件費については、ごみ処理について委託処理を行なっていること、充実した公共施設の維持管理費等が主な要因となり、類似団体と比較して高い水準で推移していることから引き続き抑制に努める。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114799</xdr:rowOff>
    </xdr:from>
    <xdr:to>
      <xdr:col>7</xdr:col>
      <xdr:colOff>152400</xdr:colOff>
      <xdr:row>81</xdr:row>
      <xdr:rowOff>117095</xdr:rowOff>
    </xdr:to>
    <xdr:cxnSp macro="">
      <xdr:nvCxnSpPr>
        <xdr:cNvPr id="197" name="直線コネクタ 196"/>
        <xdr:cNvCxnSpPr/>
      </xdr:nvCxnSpPr>
      <xdr:spPr>
        <a:xfrm>
          <a:off x="4114800" y="14002249"/>
          <a:ext cx="8382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111289</xdr:rowOff>
    </xdr:from>
    <xdr:to>
      <xdr:col>6</xdr:col>
      <xdr:colOff>0</xdr:colOff>
      <xdr:row>81</xdr:row>
      <xdr:rowOff>114799</xdr:rowOff>
    </xdr:to>
    <xdr:cxnSp macro="">
      <xdr:nvCxnSpPr>
        <xdr:cNvPr id="200" name="直線コネクタ 199"/>
        <xdr:cNvCxnSpPr/>
      </xdr:nvCxnSpPr>
      <xdr:spPr>
        <a:xfrm>
          <a:off x="3225800" y="13998739"/>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108738</xdr:rowOff>
    </xdr:from>
    <xdr:to>
      <xdr:col>4</xdr:col>
      <xdr:colOff>482600</xdr:colOff>
      <xdr:row>81</xdr:row>
      <xdr:rowOff>111289</xdr:rowOff>
    </xdr:to>
    <xdr:cxnSp macro="">
      <xdr:nvCxnSpPr>
        <xdr:cNvPr id="203" name="直線コネクタ 202"/>
        <xdr:cNvCxnSpPr/>
      </xdr:nvCxnSpPr>
      <xdr:spPr>
        <a:xfrm>
          <a:off x="2336800" y="13996188"/>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125832</xdr:rowOff>
    </xdr:from>
    <xdr:ext cx="762000" cy="259045"/>
    <xdr:sp macro="" textlink="">
      <xdr:nvSpPr>
        <xdr:cNvPr id="205" name="テキスト ボックス 204"/>
        <xdr:cNvSpPr txBox="1"/>
      </xdr:nvSpPr>
      <xdr:spPr>
        <a:xfrm>
          <a:off x="2844800" y="1367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108738</xdr:rowOff>
    </xdr:from>
    <xdr:to>
      <xdr:col>3</xdr:col>
      <xdr:colOff>279400</xdr:colOff>
      <xdr:row>81</xdr:row>
      <xdr:rowOff>120802</xdr:rowOff>
    </xdr:to>
    <xdr:cxnSp macro="">
      <xdr:nvCxnSpPr>
        <xdr:cNvPr id="206" name="直線コネクタ 205"/>
        <xdr:cNvCxnSpPr/>
      </xdr:nvCxnSpPr>
      <xdr:spPr>
        <a:xfrm flipV="1">
          <a:off x="1447800" y="139961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124133</xdr:rowOff>
    </xdr:from>
    <xdr:ext cx="762000" cy="259045"/>
    <xdr:sp macro="" textlink="">
      <xdr:nvSpPr>
        <xdr:cNvPr id="208" name="テキスト ボックス 207"/>
        <xdr:cNvSpPr txBox="1"/>
      </xdr:nvSpPr>
      <xdr:spPr>
        <a:xfrm>
          <a:off x="1955800" y="136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121535</xdr:rowOff>
    </xdr:from>
    <xdr:ext cx="762000" cy="259045"/>
    <xdr:sp macro="" textlink="">
      <xdr:nvSpPr>
        <xdr:cNvPr id="210" name="テキスト ボックス 209"/>
        <xdr:cNvSpPr txBox="1"/>
      </xdr:nvSpPr>
      <xdr:spPr>
        <a:xfrm>
          <a:off x="1066800" y="1366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66295</xdr:rowOff>
    </xdr:from>
    <xdr:to>
      <xdr:col>7</xdr:col>
      <xdr:colOff>203200</xdr:colOff>
      <xdr:row>81</xdr:row>
      <xdr:rowOff>167895</xdr:rowOff>
    </xdr:to>
    <xdr:sp macro="" textlink="">
      <xdr:nvSpPr>
        <xdr:cNvPr id="216" name="円/楕円 215"/>
        <xdr:cNvSpPr/>
      </xdr:nvSpPr>
      <xdr:spPr>
        <a:xfrm>
          <a:off x="4902200" y="139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114572</xdr:rowOff>
    </xdr:from>
    <xdr:ext cx="762000" cy="259045"/>
    <xdr:sp macro="" textlink="">
      <xdr:nvSpPr>
        <xdr:cNvPr id="217" name="人件費・物件費等の状況該当値テキスト"/>
        <xdr:cNvSpPr txBox="1"/>
      </xdr:nvSpPr>
      <xdr:spPr>
        <a:xfrm>
          <a:off x="5041900" y="1400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151,622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63999</xdr:rowOff>
    </xdr:from>
    <xdr:to>
      <xdr:col>6</xdr:col>
      <xdr:colOff>50800</xdr:colOff>
      <xdr:row>81</xdr:row>
      <xdr:rowOff>165599</xdr:rowOff>
    </xdr:to>
    <xdr:sp macro="" textlink="">
      <xdr:nvSpPr>
        <xdr:cNvPr id="218" name="円/楕円 217"/>
        <xdr:cNvSpPr/>
      </xdr:nvSpPr>
      <xdr:spPr>
        <a:xfrm>
          <a:off x="4064000" y="139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150376</xdr:rowOff>
    </xdr:from>
    <xdr:ext cx="736600" cy="259045"/>
    <xdr:sp macro="" textlink="">
      <xdr:nvSpPr>
        <xdr:cNvPr id="219" name="テキスト ボックス 218"/>
        <xdr:cNvSpPr txBox="1"/>
      </xdr:nvSpPr>
      <xdr:spPr>
        <a:xfrm>
          <a:off x="3733800" y="1403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60489</xdr:rowOff>
    </xdr:from>
    <xdr:to>
      <xdr:col>4</xdr:col>
      <xdr:colOff>533400</xdr:colOff>
      <xdr:row>81</xdr:row>
      <xdr:rowOff>162089</xdr:rowOff>
    </xdr:to>
    <xdr:sp macro="" textlink="">
      <xdr:nvSpPr>
        <xdr:cNvPr id="220" name="円/楕円 219"/>
        <xdr:cNvSpPr/>
      </xdr:nvSpPr>
      <xdr:spPr>
        <a:xfrm>
          <a:off x="3175000" y="139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146866</xdr:rowOff>
    </xdr:from>
    <xdr:ext cx="762000" cy="259045"/>
    <xdr:sp macro="" textlink="">
      <xdr:nvSpPr>
        <xdr:cNvPr id="221" name="テキスト ボックス 220"/>
        <xdr:cNvSpPr txBox="1"/>
      </xdr:nvSpPr>
      <xdr:spPr>
        <a:xfrm>
          <a:off x="2844800" y="140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57938</xdr:rowOff>
    </xdr:from>
    <xdr:to>
      <xdr:col>3</xdr:col>
      <xdr:colOff>330200</xdr:colOff>
      <xdr:row>81</xdr:row>
      <xdr:rowOff>159538</xdr:rowOff>
    </xdr:to>
    <xdr:sp macro="" textlink="">
      <xdr:nvSpPr>
        <xdr:cNvPr id="222" name="円/楕円 221"/>
        <xdr:cNvSpPr/>
      </xdr:nvSpPr>
      <xdr:spPr>
        <a:xfrm>
          <a:off x="2286000" y="139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144315</xdr:rowOff>
    </xdr:from>
    <xdr:ext cx="762000" cy="259045"/>
    <xdr:sp macro="" textlink="">
      <xdr:nvSpPr>
        <xdr:cNvPr id="223" name="テキスト ボックス 222"/>
        <xdr:cNvSpPr txBox="1"/>
      </xdr:nvSpPr>
      <xdr:spPr>
        <a:xfrm>
          <a:off x="1955800" y="1403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70002</xdr:rowOff>
    </xdr:from>
    <xdr:to>
      <xdr:col>2</xdr:col>
      <xdr:colOff>127000</xdr:colOff>
      <xdr:row>82</xdr:row>
      <xdr:rowOff>152</xdr:rowOff>
    </xdr:to>
    <xdr:sp macro="" textlink="">
      <xdr:nvSpPr>
        <xdr:cNvPr id="224" name="円/楕円 223"/>
        <xdr:cNvSpPr/>
      </xdr:nvSpPr>
      <xdr:spPr>
        <a:xfrm>
          <a:off x="1397000" y="139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156379</xdr:rowOff>
    </xdr:from>
    <xdr:ext cx="762000" cy="259045"/>
    <xdr:sp macro="" textlink="">
      <xdr:nvSpPr>
        <xdr:cNvPr id="225" name="テキスト ボックス 224"/>
        <xdr:cNvSpPr txBox="1"/>
      </xdr:nvSpPr>
      <xdr:spPr>
        <a:xfrm>
          <a:off x="1066800" y="1404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これまで、類似団体と比較し高水準であったことから、職制の見直しや昇格の抑制、給料の減額措置を行ってきた結果、前年度比で</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ポイント下がっている。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本市では、国家公務員との職員構成の違いや学歴にとらわれない人事登用が要因となり、ラスパイレス指数が高水準となりやすい傾向にあることから、今後も給与水準の適正化に努めていく。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75437</xdr:rowOff>
    </xdr:from>
    <xdr:to>
      <xdr:col>24</xdr:col>
      <xdr:colOff>558800</xdr:colOff>
      <xdr:row>84</xdr:row>
      <xdr:rowOff>10161</xdr:rowOff>
    </xdr:to>
    <xdr:cxnSp macro="">
      <xdr:nvCxnSpPr>
        <xdr:cNvPr id="257" name="直線コネクタ 256"/>
        <xdr:cNvCxnSpPr/>
      </xdr:nvCxnSpPr>
      <xdr:spPr>
        <a:xfrm flipV="1">
          <a:off x="16179800" y="14305787"/>
          <a:ext cx="8382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8"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85</xdr:row>
      <xdr:rowOff>60706</xdr:rowOff>
    </xdr:to>
    <xdr:cxnSp macro="">
      <xdr:nvCxnSpPr>
        <xdr:cNvPr id="260" name="直線コネクタ 259"/>
        <xdr:cNvCxnSpPr/>
      </xdr:nvCxnSpPr>
      <xdr:spPr>
        <a:xfrm flipV="1">
          <a:off x="15290800" y="14411961"/>
          <a:ext cx="889000" cy="2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62" name="テキスト ボックス 261"/>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85</xdr:row>
      <xdr:rowOff>118618</xdr:rowOff>
    </xdr:to>
    <xdr:cxnSp macro="">
      <xdr:nvCxnSpPr>
        <xdr:cNvPr id="263" name="直線コネクタ 262"/>
        <xdr:cNvCxnSpPr/>
      </xdr:nvCxnSpPr>
      <xdr:spPr>
        <a:xfrm flipV="1">
          <a:off x="14401800" y="14633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4" name="フローチャート : 判断 263"/>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5" name="テキスト ボックス 264"/>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118618</xdr:rowOff>
    </xdr:from>
    <xdr:to>
      <xdr:col>21</xdr:col>
      <xdr:colOff>0</xdr:colOff>
      <xdr:row>90</xdr:row>
      <xdr:rowOff>4572</xdr:rowOff>
    </xdr:to>
    <xdr:cxnSp macro="">
      <xdr:nvCxnSpPr>
        <xdr:cNvPr id="266" name="直線コネクタ 265"/>
        <xdr:cNvCxnSpPr/>
      </xdr:nvCxnSpPr>
      <xdr:spPr>
        <a:xfrm flipV="1">
          <a:off x="13512800" y="14691868"/>
          <a:ext cx="8890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70613</xdr:rowOff>
    </xdr:from>
    <xdr:to>
      <xdr:col>21</xdr:col>
      <xdr:colOff>50800</xdr:colOff>
      <xdr:row>83</xdr:row>
      <xdr:rowOff>763</xdr:rowOff>
    </xdr:to>
    <xdr:sp macro="" textlink="">
      <xdr:nvSpPr>
        <xdr:cNvPr id="267" name="フローチャート : 判断 266"/>
        <xdr:cNvSpPr/>
      </xdr:nvSpPr>
      <xdr:spPr>
        <a:xfrm>
          <a:off x="14351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10940</xdr:rowOff>
    </xdr:from>
    <xdr:ext cx="762000" cy="259045"/>
    <xdr:sp macro="" textlink="">
      <xdr:nvSpPr>
        <xdr:cNvPr id="268" name="テキスト ボックス 267"/>
        <xdr:cNvSpPr txBox="1"/>
      </xdr:nvSpPr>
      <xdr:spPr>
        <a:xfrm>
          <a:off x="14020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9" name="フローチャート :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0" name="テキスト ボックス 269"/>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24637</xdr:rowOff>
    </xdr:from>
    <xdr:to>
      <xdr:col>24</xdr:col>
      <xdr:colOff>609600</xdr:colOff>
      <xdr:row>83</xdr:row>
      <xdr:rowOff>126237</xdr:rowOff>
    </xdr:to>
    <xdr:sp macro="" textlink="">
      <xdr:nvSpPr>
        <xdr:cNvPr id="276" name="円/楕円 275"/>
        <xdr:cNvSpPr/>
      </xdr:nvSpPr>
      <xdr:spPr>
        <a:xfrm>
          <a:off x="169672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168164</xdr:rowOff>
    </xdr:from>
    <xdr:ext cx="762000" cy="259045"/>
    <xdr:sp macro="" textlink="">
      <xdr:nvSpPr>
        <xdr:cNvPr id="277" name="給与水準   （国との比較）該当値テキスト"/>
        <xdr:cNvSpPr txBox="1"/>
      </xdr:nvSpPr>
      <xdr:spPr>
        <a:xfrm>
          <a:off x="17106900" y="142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8" name="円/楕円 277"/>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79" name="テキスト ボックス 278"/>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9906</xdr:rowOff>
    </xdr:from>
    <xdr:to>
      <xdr:col>22</xdr:col>
      <xdr:colOff>254000</xdr:colOff>
      <xdr:row>85</xdr:row>
      <xdr:rowOff>111506</xdr:rowOff>
    </xdr:to>
    <xdr:sp macro="" textlink="">
      <xdr:nvSpPr>
        <xdr:cNvPr id="280" name="円/楕円 279"/>
        <xdr:cNvSpPr/>
      </xdr:nvSpPr>
      <xdr:spPr>
        <a:xfrm>
          <a:off x="15240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96283</xdr:rowOff>
    </xdr:from>
    <xdr:ext cx="762000" cy="259045"/>
    <xdr:sp macro="" textlink="">
      <xdr:nvSpPr>
        <xdr:cNvPr id="281" name="テキスト ボックス 280"/>
        <xdr:cNvSpPr txBox="1"/>
      </xdr:nvSpPr>
      <xdr:spPr>
        <a:xfrm>
          <a:off x="14909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67818</xdr:rowOff>
    </xdr:from>
    <xdr:to>
      <xdr:col>21</xdr:col>
      <xdr:colOff>50800</xdr:colOff>
      <xdr:row>85</xdr:row>
      <xdr:rowOff>169418</xdr:rowOff>
    </xdr:to>
    <xdr:sp macro="" textlink="">
      <xdr:nvSpPr>
        <xdr:cNvPr id="282" name="円/楕円 281"/>
        <xdr:cNvSpPr/>
      </xdr:nvSpPr>
      <xdr:spPr>
        <a:xfrm>
          <a:off x="14351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154195</xdr:rowOff>
    </xdr:from>
    <xdr:ext cx="762000" cy="259045"/>
    <xdr:sp macro="" textlink="">
      <xdr:nvSpPr>
        <xdr:cNvPr id="283" name="テキスト ボックス 282"/>
        <xdr:cNvSpPr txBox="1"/>
      </xdr:nvSpPr>
      <xdr:spPr>
        <a:xfrm>
          <a:off x="14020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125222</xdr:rowOff>
    </xdr:from>
    <xdr:to>
      <xdr:col>19</xdr:col>
      <xdr:colOff>533400</xdr:colOff>
      <xdr:row>90</xdr:row>
      <xdr:rowOff>55372</xdr:rowOff>
    </xdr:to>
    <xdr:sp macro="" textlink="">
      <xdr:nvSpPr>
        <xdr:cNvPr id="284" name="円/楕円 283"/>
        <xdr:cNvSpPr/>
      </xdr:nvSpPr>
      <xdr:spPr>
        <a:xfrm>
          <a:off x="13462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40149</xdr:rowOff>
    </xdr:from>
    <xdr:ext cx="762000" cy="259045"/>
    <xdr:sp macro="" textlink="">
      <xdr:nvSpPr>
        <xdr:cNvPr id="285" name="テキスト ボックス 284"/>
        <xdr:cNvSpPr txBox="1"/>
      </xdr:nvSpPr>
      <xdr:spPr>
        <a:xfrm>
          <a:off x="13131800" y="154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mn-lt"/>
              <a:ea typeface="+mn-ea"/>
              <a:cs typeface="+mn-cs"/>
            </a:rPr>
            <a:t>本市の臨海部は石油コンビナート等災害防止法に基づく特別防災区域に指定されており、大型化学消防車等の特殊車両の配備が必要となることから消防部門の職員数が類似団体と比較し多くなっている。また、教育に重点を置いた施策を行っているとともに、公民館、図書館、郷土博物館など充実した教育施設に正規職員を配置し運営していることから、教育部門の職員数も多くなっている。</a:t>
          </a:r>
          <a:endParaRPr lang="ja-JP" altLang="ja-JP" sz="1200">
            <a:effectLst/>
          </a:endParaRPr>
        </a:p>
        <a:p>
          <a:r>
            <a:rPr kumimoji="1" lang="ja-JP" altLang="ja-JP" sz="1200" baseline="0">
              <a:solidFill>
                <a:schemeClr val="dk1"/>
              </a:solidFill>
              <a:effectLst/>
              <a:latin typeface="+mn-lt"/>
              <a:ea typeface="+mn-ea"/>
              <a:cs typeface="+mn-cs"/>
            </a:rPr>
            <a:t>　今後も定員適正化計画の方針に従い、民間委託の積極的な活用等を推進するとともに、次期総合計画の策定に合わせて機構改革を進め、更に効率的な行政組織の構築を図り、職員数の適正化に努めていく。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21272</xdr:rowOff>
    </xdr:from>
    <xdr:to>
      <xdr:col>24</xdr:col>
      <xdr:colOff>558800</xdr:colOff>
      <xdr:row>64</xdr:row>
      <xdr:rowOff>25294</xdr:rowOff>
    </xdr:to>
    <xdr:cxnSp macro="">
      <xdr:nvCxnSpPr>
        <xdr:cNvPr id="320" name="直線コネクタ 319"/>
        <xdr:cNvCxnSpPr/>
      </xdr:nvCxnSpPr>
      <xdr:spPr>
        <a:xfrm flipV="1">
          <a:off x="16179800" y="1099407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1"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170604</xdr:rowOff>
    </xdr:from>
    <xdr:to>
      <xdr:col>23</xdr:col>
      <xdr:colOff>406400</xdr:colOff>
      <xdr:row>64</xdr:row>
      <xdr:rowOff>25294</xdr:rowOff>
    </xdr:to>
    <xdr:cxnSp macro="">
      <xdr:nvCxnSpPr>
        <xdr:cNvPr id="323" name="直線コネクタ 322"/>
        <xdr:cNvCxnSpPr/>
      </xdr:nvCxnSpPr>
      <xdr:spPr>
        <a:xfrm>
          <a:off x="15290800" y="10971954"/>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5" name="テキスト ボックス 324"/>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170604</xdr:rowOff>
    </xdr:from>
    <xdr:to>
      <xdr:col>22</xdr:col>
      <xdr:colOff>203200</xdr:colOff>
      <xdr:row>64</xdr:row>
      <xdr:rowOff>3175</xdr:rowOff>
    </xdr:to>
    <xdr:cxnSp macro="">
      <xdr:nvCxnSpPr>
        <xdr:cNvPr id="326" name="直線コネクタ 325"/>
        <xdr:cNvCxnSpPr/>
      </xdr:nvCxnSpPr>
      <xdr:spPr>
        <a:xfrm flipV="1">
          <a:off x="14401800" y="1097195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7" name="フローチャート : 判断 326"/>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8" name="テキスト ボックス 327"/>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1164</xdr:rowOff>
    </xdr:from>
    <xdr:to>
      <xdr:col>21</xdr:col>
      <xdr:colOff>0</xdr:colOff>
      <xdr:row>64</xdr:row>
      <xdr:rowOff>3175</xdr:rowOff>
    </xdr:to>
    <xdr:cxnSp macro="">
      <xdr:nvCxnSpPr>
        <xdr:cNvPr id="329" name="直線コネクタ 328"/>
        <xdr:cNvCxnSpPr/>
      </xdr:nvCxnSpPr>
      <xdr:spPr>
        <a:xfrm>
          <a:off x="13512800" y="1097396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0" name="フローチャート : 判断 329"/>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1" name="テキスト ボックス 330"/>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2" name="フローチャート : 判断 331"/>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3" name="テキスト ボックス 332"/>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141922</xdr:rowOff>
    </xdr:from>
    <xdr:to>
      <xdr:col>24</xdr:col>
      <xdr:colOff>609600</xdr:colOff>
      <xdr:row>64</xdr:row>
      <xdr:rowOff>72072</xdr:rowOff>
    </xdr:to>
    <xdr:sp macro="" textlink="">
      <xdr:nvSpPr>
        <xdr:cNvPr id="339" name="円/楕円 338"/>
        <xdr:cNvSpPr/>
      </xdr:nvSpPr>
      <xdr:spPr>
        <a:xfrm>
          <a:off x="169672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113999</xdr:rowOff>
    </xdr:from>
    <xdr:ext cx="762000" cy="259045"/>
    <xdr:sp macro="" textlink="">
      <xdr:nvSpPr>
        <xdr:cNvPr id="340" name="定員管理の状況該当値テキスト"/>
        <xdr:cNvSpPr txBox="1"/>
      </xdr:nvSpPr>
      <xdr:spPr>
        <a:xfrm>
          <a:off x="17106900" y="10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145944</xdr:rowOff>
    </xdr:from>
    <xdr:to>
      <xdr:col>23</xdr:col>
      <xdr:colOff>457200</xdr:colOff>
      <xdr:row>64</xdr:row>
      <xdr:rowOff>76094</xdr:rowOff>
    </xdr:to>
    <xdr:sp macro="" textlink="">
      <xdr:nvSpPr>
        <xdr:cNvPr id="341" name="円/楕円 340"/>
        <xdr:cNvSpPr/>
      </xdr:nvSpPr>
      <xdr:spPr>
        <a:xfrm>
          <a:off x="16129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60871</xdr:rowOff>
    </xdr:from>
    <xdr:ext cx="736600" cy="259045"/>
    <xdr:sp macro="" textlink="">
      <xdr:nvSpPr>
        <xdr:cNvPr id="342" name="テキスト ボックス 341"/>
        <xdr:cNvSpPr txBox="1"/>
      </xdr:nvSpPr>
      <xdr:spPr>
        <a:xfrm>
          <a:off x="15798800" y="11033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119804</xdr:rowOff>
    </xdr:from>
    <xdr:to>
      <xdr:col>22</xdr:col>
      <xdr:colOff>254000</xdr:colOff>
      <xdr:row>64</xdr:row>
      <xdr:rowOff>49954</xdr:rowOff>
    </xdr:to>
    <xdr:sp macro="" textlink="">
      <xdr:nvSpPr>
        <xdr:cNvPr id="343" name="円/楕円 342"/>
        <xdr:cNvSpPr/>
      </xdr:nvSpPr>
      <xdr:spPr>
        <a:xfrm>
          <a:off x="15240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34731</xdr:rowOff>
    </xdr:from>
    <xdr:ext cx="762000" cy="259045"/>
    <xdr:sp macro="" textlink="">
      <xdr:nvSpPr>
        <xdr:cNvPr id="344" name="テキスト ボックス 343"/>
        <xdr:cNvSpPr txBox="1"/>
      </xdr:nvSpPr>
      <xdr:spPr>
        <a:xfrm>
          <a:off x="14909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123825</xdr:rowOff>
    </xdr:from>
    <xdr:to>
      <xdr:col>21</xdr:col>
      <xdr:colOff>50800</xdr:colOff>
      <xdr:row>64</xdr:row>
      <xdr:rowOff>53975</xdr:rowOff>
    </xdr:to>
    <xdr:sp macro="" textlink="">
      <xdr:nvSpPr>
        <xdr:cNvPr id="345" name="円/楕円 344"/>
        <xdr:cNvSpPr/>
      </xdr:nvSpPr>
      <xdr:spPr>
        <a:xfrm>
          <a:off x="14351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38752</xdr:rowOff>
    </xdr:from>
    <xdr:ext cx="762000" cy="259045"/>
    <xdr:sp macro="" textlink="">
      <xdr:nvSpPr>
        <xdr:cNvPr id="346" name="テキスト ボックス 345"/>
        <xdr:cNvSpPr txBox="1"/>
      </xdr:nvSpPr>
      <xdr:spPr>
        <a:xfrm>
          <a:off x="14020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121814</xdr:rowOff>
    </xdr:from>
    <xdr:to>
      <xdr:col>19</xdr:col>
      <xdr:colOff>533400</xdr:colOff>
      <xdr:row>64</xdr:row>
      <xdr:rowOff>51964</xdr:rowOff>
    </xdr:to>
    <xdr:sp macro="" textlink="">
      <xdr:nvSpPr>
        <xdr:cNvPr id="347" name="円/楕円 346"/>
        <xdr:cNvSpPr/>
      </xdr:nvSpPr>
      <xdr:spPr>
        <a:xfrm>
          <a:off x="13462000" y="1092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36741</xdr:rowOff>
    </xdr:from>
    <xdr:ext cx="762000" cy="259045"/>
    <xdr:sp macro="" textlink="">
      <xdr:nvSpPr>
        <xdr:cNvPr id="348" name="テキスト ボックス 347"/>
        <xdr:cNvSpPr txBox="1"/>
      </xdr:nvSpPr>
      <xdr:spPr>
        <a:xfrm>
          <a:off x="13131800" y="1100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実質公債費比率については、前年度と比較すると０．４ポイント低下した。</a:t>
          </a:r>
          <a:endParaRPr kumimoji="1" lang="en-US" altLang="ja-JP" sz="1300">
            <a:latin typeface="ＭＳ Ｐゴシック"/>
          </a:endParaRPr>
        </a:p>
        <a:p>
          <a:r>
            <a:rPr kumimoji="1" lang="ja-JP" altLang="en-US" sz="1300">
              <a:latin typeface="ＭＳ Ｐゴシック"/>
            </a:rPr>
            <a:t>　過去の起債抑制策により、類似団体と比較しても良好な数値を維持している。</a:t>
          </a:r>
        </a:p>
        <a:p>
          <a:r>
            <a:rPr kumimoji="1" lang="ja-JP" altLang="en-US" sz="1300">
              <a:latin typeface="ＭＳ Ｐゴシック"/>
            </a:rPr>
            <a:t>　近年の大規模な社会資本整備による借入額の増および市役所庁舎の建替計画等により、今後は実質公債費比率の上昇も見込まれているが、原則として比率を５パーセント以内に抑えるよう、計画的な事業実施に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165644</xdr:rowOff>
    </xdr:from>
    <xdr:to>
      <xdr:col>24</xdr:col>
      <xdr:colOff>558800</xdr:colOff>
      <xdr:row>38</xdr:row>
      <xdr:rowOff>21772</xdr:rowOff>
    </xdr:to>
    <xdr:cxnSp macro="">
      <xdr:nvCxnSpPr>
        <xdr:cNvPr id="383" name="直線コネクタ 382"/>
        <xdr:cNvCxnSpPr/>
      </xdr:nvCxnSpPr>
      <xdr:spPr>
        <a:xfrm flipV="1">
          <a:off x="16179800" y="650929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21772</xdr:rowOff>
    </xdr:from>
    <xdr:to>
      <xdr:col>23</xdr:col>
      <xdr:colOff>406400</xdr:colOff>
      <xdr:row>38</xdr:row>
      <xdr:rowOff>49349</xdr:rowOff>
    </xdr:to>
    <xdr:cxnSp macro="">
      <xdr:nvCxnSpPr>
        <xdr:cNvPr id="386" name="直線コネクタ 385"/>
        <xdr:cNvCxnSpPr/>
      </xdr:nvCxnSpPr>
      <xdr:spPr>
        <a:xfrm flipV="1">
          <a:off x="15290800" y="65368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88" name="テキスト ボックス 387"/>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49349</xdr:rowOff>
    </xdr:from>
    <xdr:to>
      <xdr:col>22</xdr:col>
      <xdr:colOff>203200</xdr:colOff>
      <xdr:row>38</xdr:row>
      <xdr:rowOff>76926</xdr:rowOff>
    </xdr:to>
    <xdr:cxnSp macro="">
      <xdr:nvCxnSpPr>
        <xdr:cNvPr id="389" name="直線コネクタ 388"/>
        <xdr:cNvCxnSpPr/>
      </xdr:nvCxnSpPr>
      <xdr:spPr>
        <a:xfrm flipV="1">
          <a:off x="14401800" y="65644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0" name="フローチャート : 判断 389"/>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1" name="テキスト ボックス 390"/>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76926</xdr:rowOff>
    </xdr:from>
    <xdr:to>
      <xdr:col>21</xdr:col>
      <xdr:colOff>0</xdr:colOff>
      <xdr:row>38</xdr:row>
      <xdr:rowOff>118291</xdr:rowOff>
    </xdr:to>
    <xdr:cxnSp macro="">
      <xdr:nvCxnSpPr>
        <xdr:cNvPr id="392" name="直線コネクタ 391"/>
        <xdr:cNvCxnSpPr/>
      </xdr:nvCxnSpPr>
      <xdr:spPr>
        <a:xfrm flipV="1">
          <a:off x="13512800" y="65920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3" name="フローチャート :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6" name="テキスト ボックス 395"/>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114844</xdr:rowOff>
    </xdr:from>
    <xdr:to>
      <xdr:col>24</xdr:col>
      <xdr:colOff>609600</xdr:colOff>
      <xdr:row>38</xdr:row>
      <xdr:rowOff>44994</xdr:rowOff>
    </xdr:to>
    <xdr:sp macro="" textlink="">
      <xdr:nvSpPr>
        <xdr:cNvPr id="402" name="円/楕円 401"/>
        <xdr:cNvSpPr/>
      </xdr:nvSpPr>
      <xdr:spPr>
        <a:xfrm>
          <a:off x="169672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131371</xdr:rowOff>
    </xdr:from>
    <xdr:ext cx="762000" cy="259045"/>
    <xdr:sp macro="" textlink="">
      <xdr:nvSpPr>
        <xdr:cNvPr id="403" name="公債費負担の状況該当値テキスト"/>
        <xdr:cNvSpPr txBox="1"/>
      </xdr:nvSpPr>
      <xdr:spPr>
        <a:xfrm>
          <a:off x="17106900" y="630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142422</xdr:rowOff>
    </xdr:from>
    <xdr:to>
      <xdr:col>23</xdr:col>
      <xdr:colOff>457200</xdr:colOff>
      <xdr:row>38</xdr:row>
      <xdr:rowOff>72572</xdr:rowOff>
    </xdr:to>
    <xdr:sp macro="" textlink="">
      <xdr:nvSpPr>
        <xdr:cNvPr id="404" name="円/楕円 403"/>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82749</xdr:rowOff>
    </xdr:from>
    <xdr:ext cx="736600" cy="259045"/>
    <xdr:sp macro="" textlink="">
      <xdr:nvSpPr>
        <xdr:cNvPr id="405" name="テキスト ボックス 404"/>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169999</xdr:rowOff>
    </xdr:from>
    <xdr:to>
      <xdr:col>22</xdr:col>
      <xdr:colOff>254000</xdr:colOff>
      <xdr:row>38</xdr:row>
      <xdr:rowOff>100149</xdr:rowOff>
    </xdr:to>
    <xdr:sp macro="" textlink="">
      <xdr:nvSpPr>
        <xdr:cNvPr id="406" name="円/楕円 405"/>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110326</xdr:rowOff>
    </xdr:from>
    <xdr:ext cx="762000" cy="259045"/>
    <xdr:sp macro="" textlink="">
      <xdr:nvSpPr>
        <xdr:cNvPr id="407" name="テキスト ボックス 406"/>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26126</xdr:rowOff>
    </xdr:from>
    <xdr:to>
      <xdr:col>21</xdr:col>
      <xdr:colOff>50800</xdr:colOff>
      <xdr:row>38</xdr:row>
      <xdr:rowOff>127726</xdr:rowOff>
    </xdr:to>
    <xdr:sp macro="" textlink="">
      <xdr:nvSpPr>
        <xdr:cNvPr id="408" name="円/楕円 407"/>
        <xdr:cNvSpPr/>
      </xdr:nvSpPr>
      <xdr:spPr>
        <a:xfrm>
          <a:off x="14351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137903</xdr:rowOff>
    </xdr:from>
    <xdr:ext cx="762000" cy="259045"/>
    <xdr:sp macro="" textlink="">
      <xdr:nvSpPr>
        <xdr:cNvPr id="409" name="テキスト ボックス 408"/>
        <xdr:cNvSpPr txBox="1"/>
      </xdr:nvSpPr>
      <xdr:spPr>
        <a:xfrm>
          <a:off x="14020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67491</xdr:rowOff>
    </xdr:from>
    <xdr:to>
      <xdr:col>19</xdr:col>
      <xdr:colOff>533400</xdr:colOff>
      <xdr:row>38</xdr:row>
      <xdr:rowOff>169091</xdr:rowOff>
    </xdr:to>
    <xdr:sp macro="" textlink="">
      <xdr:nvSpPr>
        <xdr:cNvPr id="410" name="円/楕円 409"/>
        <xdr:cNvSpPr/>
      </xdr:nvSpPr>
      <xdr:spPr>
        <a:xfrm>
          <a:off x="13462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7819</xdr:rowOff>
    </xdr:from>
    <xdr:ext cx="762000" cy="259045"/>
    <xdr:sp macro="" textlink="">
      <xdr:nvSpPr>
        <xdr:cNvPr id="411" name="テキスト ボックス 410"/>
        <xdr:cNvSpPr txBox="1"/>
      </xdr:nvSpPr>
      <xdr:spPr>
        <a:xfrm>
          <a:off x="13131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将来負担比率については前年度と比較すると０．６ポイント低下している。</a:t>
          </a:r>
        </a:p>
        <a:p>
          <a:r>
            <a:rPr kumimoji="1" lang="ja-JP" altLang="en-US" sz="1300">
              <a:latin typeface="ＭＳ Ｐゴシック"/>
            </a:rPr>
            <a:t>　引き続き類似団体平均を下回っており良好な状況ではあるが、近年の大規模な社会資本整備により、今後は将来負担比率の上昇が予想される。</a:t>
          </a:r>
        </a:p>
        <a:p>
          <a:r>
            <a:rPr kumimoji="1" lang="ja-JP" altLang="en-US" sz="1300">
              <a:latin typeface="ＭＳ Ｐゴシック"/>
            </a:rPr>
            <a:t>　今後予定されている市役所庁舎の建替や、公共施設の老朽化対策等についても、計画的な事業実施により過度な地方債残高とならないよう留意していく。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6562</xdr:rowOff>
    </xdr:from>
    <xdr:to>
      <xdr:col>24</xdr:col>
      <xdr:colOff>558800</xdr:colOff>
      <xdr:row>14</xdr:row>
      <xdr:rowOff>15409</xdr:rowOff>
    </xdr:to>
    <xdr:cxnSp macro="">
      <xdr:nvCxnSpPr>
        <xdr:cNvPr id="445" name="直線コネクタ 444"/>
        <xdr:cNvCxnSpPr/>
      </xdr:nvCxnSpPr>
      <xdr:spPr>
        <a:xfrm flipV="1">
          <a:off x="16179800" y="2406862"/>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6"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7" name="フローチャート : 判断 446"/>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12996</xdr:rowOff>
    </xdr:from>
    <xdr:to>
      <xdr:col>23</xdr:col>
      <xdr:colOff>406400</xdr:colOff>
      <xdr:row>14</xdr:row>
      <xdr:rowOff>15409</xdr:rowOff>
    </xdr:to>
    <xdr:cxnSp macro="">
      <xdr:nvCxnSpPr>
        <xdr:cNvPr id="448" name="直線コネクタ 447"/>
        <xdr:cNvCxnSpPr/>
      </xdr:nvCxnSpPr>
      <xdr:spPr>
        <a:xfrm>
          <a:off x="15290800" y="241329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0" name="テキスト ボックス 449"/>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1" name="フローチャート : 判断 45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2" name="テキスト ボックス 451"/>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4" name="テキスト ボックス 45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6" name="テキスト ボックス 45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127212</xdr:rowOff>
    </xdr:from>
    <xdr:to>
      <xdr:col>24</xdr:col>
      <xdr:colOff>609600</xdr:colOff>
      <xdr:row>14</xdr:row>
      <xdr:rowOff>57362</xdr:rowOff>
    </xdr:to>
    <xdr:sp macro="" textlink="">
      <xdr:nvSpPr>
        <xdr:cNvPr id="462" name="円/楕円 461"/>
        <xdr:cNvSpPr/>
      </xdr:nvSpPr>
      <xdr:spPr>
        <a:xfrm>
          <a:off x="169672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48489</xdr:rowOff>
    </xdr:from>
    <xdr:ext cx="762000" cy="259045"/>
    <xdr:sp macro="" textlink="">
      <xdr:nvSpPr>
        <xdr:cNvPr id="463" name="将来負担の状況該当値テキスト"/>
        <xdr:cNvSpPr txBox="1"/>
      </xdr:nvSpPr>
      <xdr:spPr>
        <a:xfrm>
          <a:off x="17106900" y="22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136059</xdr:rowOff>
    </xdr:from>
    <xdr:to>
      <xdr:col>23</xdr:col>
      <xdr:colOff>457200</xdr:colOff>
      <xdr:row>14</xdr:row>
      <xdr:rowOff>66209</xdr:rowOff>
    </xdr:to>
    <xdr:sp macro="" textlink="">
      <xdr:nvSpPr>
        <xdr:cNvPr id="464" name="円/楕円 463"/>
        <xdr:cNvSpPr/>
      </xdr:nvSpPr>
      <xdr:spPr>
        <a:xfrm>
          <a:off x="161290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76386</xdr:rowOff>
    </xdr:from>
    <xdr:ext cx="736600" cy="259045"/>
    <xdr:sp macro="" textlink="">
      <xdr:nvSpPr>
        <xdr:cNvPr id="465" name="テキスト ボックス 464"/>
        <xdr:cNvSpPr txBox="1"/>
      </xdr:nvSpPr>
      <xdr:spPr>
        <a:xfrm>
          <a:off x="15798800" y="2133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133646</xdr:rowOff>
    </xdr:from>
    <xdr:to>
      <xdr:col>22</xdr:col>
      <xdr:colOff>254000</xdr:colOff>
      <xdr:row>14</xdr:row>
      <xdr:rowOff>63796</xdr:rowOff>
    </xdr:to>
    <xdr:sp macro="" textlink="">
      <xdr:nvSpPr>
        <xdr:cNvPr id="466" name="円/楕円 465"/>
        <xdr:cNvSpPr/>
      </xdr:nvSpPr>
      <xdr:spPr>
        <a:xfrm>
          <a:off x="15240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73973</xdr:rowOff>
    </xdr:from>
    <xdr:ext cx="762000" cy="259045"/>
    <xdr:sp macro="" textlink="">
      <xdr:nvSpPr>
        <xdr:cNvPr id="467" name="テキスト ボックス 466"/>
        <xdr:cNvSpPr txBox="1"/>
      </xdr:nvSpPr>
      <xdr:spPr>
        <a:xfrm>
          <a:off x="14909800" y="21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62,306
61,652
94.93
23,675,231
22,974,061
624,247
14,138,917
14,641,426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臨海部の石油コンビナート地区が特別防災区域に指定されており、災害対応に要する消防職員を確保しなければならないことから、類似団体よりも消防部門の職員数が多いことが影響し、経常経費に占める割合が高くな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今後も、定員適正化計画に基づく職員数の適正化や職制の見直し、給与削減措置を継続して実施し、人件費の抑制に努めていく。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100330</xdr:rowOff>
    </xdr:from>
    <xdr:to>
      <xdr:col>7</xdr:col>
      <xdr:colOff>15875</xdr:colOff>
      <xdr:row>41</xdr:row>
      <xdr:rowOff>146050</xdr:rowOff>
    </xdr:to>
    <xdr:cxnSp macro="">
      <xdr:nvCxnSpPr>
        <xdr:cNvPr id="66" name="直線コネクタ 65"/>
        <xdr:cNvCxnSpPr/>
      </xdr:nvCxnSpPr>
      <xdr:spPr>
        <a:xfrm>
          <a:off x="3987800" y="7129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69850</xdr:rowOff>
    </xdr:from>
    <xdr:to>
      <xdr:col>5</xdr:col>
      <xdr:colOff>549275</xdr:colOff>
      <xdr:row>41</xdr:row>
      <xdr:rowOff>100330</xdr:rowOff>
    </xdr:to>
    <xdr:cxnSp macro="">
      <xdr:nvCxnSpPr>
        <xdr:cNvPr id="69" name="直線コネクタ 68"/>
        <xdr:cNvCxnSpPr/>
      </xdr:nvCxnSpPr>
      <xdr:spPr>
        <a:xfrm>
          <a:off x="3098800" y="7099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69850</xdr:rowOff>
    </xdr:from>
    <xdr:to>
      <xdr:col>4</xdr:col>
      <xdr:colOff>346075</xdr:colOff>
      <xdr:row>41</xdr:row>
      <xdr:rowOff>123190</xdr:rowOff>
    </xdr:to>
    <xdr:cxnSp macro="">
      <xdr:nvCxnSpPr>
        <xdr:cNvPr id="72" name="直線コネクタ 71"/>
        <xdr:cNvCxnSpPr/>
      </xdr:nvCxnSpPr>
      <xdr:spPr>
        <a:xfrm flipV="1">
          <a:off x="2209800" y="7099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123190</xdr:rowOff>
    </xdr:from>
    <xdr:to>
      <xdr:col>3</xdr:col>
      <xdr:colOff>142875</xdr:colOff>
      <xdr:row>42</xdr:row>
      <xdr:rowOff>35560</xdr:rowOff>
    </xdr:to>
    <xdr:cxnSp macro="">
      <xdr:nvCxnSpPr>
        <xdr:cNvPr id="75" name="直線コネクタ 74"/>
        <xdr:cNvCxnSpPr/>
      </xdr:nvCxnSpPr>
      <xdr:spPr>
        <a:xfrm flipV="1">
          <a:off x="1320800" y="7152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41</xdr:row>
      <xdr:rowOff>95250</xdr:rowOff>
    </xdr:from>
    <xdr:to>
      <xdr:col>7</xdr:col>
      <xdr:colOff>66675</xdr:colOff>
      <xdr:row>42</xdr:row>
      <xdr:rowOff>25400</xdr:rowOff>
    </xdr:to>
    <xdr:sp macro="" textlink="">
      <xdr:nvSpPr>
        <xdr:cNvPr id="85" name="円/楕円 84"/>
        <xdr:cNvSpPr/>
      </xdr:nvSpPr>
      <xdr:spPr>
        <a:xfrm>
          <a:off x="47752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41</xdr:row>
      <xdr:rowOff>3827</xdr:rowOff>
    </xdr:from>
    <xdr:ext cx="762000" cy="259045"/>
    <xdr:sp macro="" textlink="">
      <xdr:nvSpPr>
        <xdr:cNvPr id="86" name="人件費該当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49530</xdr:rowOff>
    </xdr:from>
    <xdr:to>
      <xdr:col>5</xdr:col>
      <xdr:colOff>600075</xdr:colOff>
      <xdr:row>41</xdr:row>
      <xdr:rowOff>151130</xdr:rowOff>
    </xdr:to>
    <xdr:sp macro="" textlink="">
      <xdr:nvSpPr>
        <xdr:cNvPr id="87" name="円/楕円 86"/>
        <xdr:cNvSpPr/>
      </xdr:nvSpPr>
      <xdr:spPr>
        <a:xfrm>
          <a:off x="393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135907</xdr:rowOff>
    </xdr:from>
    <xdr:ext cx="736600" cy="259045"/>
    <xdr:sp macro="" textlink="">
      <xdr:nvSpPr>
        <xdr:cNvPr id="88" name="テキスト ボックス 87"/>
        <xdr:cNvSpPr txBox="1"/>
      </xdr:nvSpPr>
      <xdr:spPr>
        <a:xfrm>
          <a:off x="3606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19050</xdr:rowOff>
    </xdr:from>
    <xdr:to>
      <xdr:col>4</xdr:col>
      <xdr:colOff>396875</xdr:colOff>
      <xdr:row>41</xdr:row>
      <xdr:rowOff>120650</xdr:rowOff>
    </xdr:to>
    <xdr:sp macro="" textlink="">
      <xdr:nvSpPr>
        <xdr:cNvPr id="89" name="円/楕円 88"/>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105427</xdr:rowOff>
    </xdr:from>
    <xdr:ext cx="762000" cy="259045"/>
    <xdr:sp macro="" textlink="">
      <xdr:nvSpPr>
        <xdr:cNvPr id="90" name="テキスト ボックス 89"/>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72390</xdr:rowOff>
    </xdr:from>
    <xdr:to>
      <xdr:col>3</xdr:col>
      <xdr:colOff>193675</xdr:colOff>
      <xdr:row>42</xdr:row>
      <xdr:rowOff>2540</xdr:rowOff>
    </xdr:to>
    <xdr:sp macro="" textlink="">
      <xdr:nvSpPr>
        <xdr:cNvPr id="91" name="円/楕円 90"/>
        <xdr:cNvSpPr/>
      </xdr:nvSpPr>
      <xdr:spPr>
        <a:xfrm>
          <a:off x="2159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158767</xdr:rowOff>
    </xdr:from>
    <xdr:ext cx="762000" cy="259045"/>
    <xdr:sp macro="" textlink="">
      <xdr:nvSpPr>
        <xdr:cNvPr id="92" name="テキスト ボックス 91"/>
        <xdr:cNvSpPr txBox="1"/>
      </xdr:nvSpPr>
      <xdr:spPr>
        <a:xfrm>
          <a:off x="1828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156210</xdr:rowOff>
    </xdr:from>
    <xdr:to>
      <xdr:col>1</xdr:col>
      <xdr:colOff>676275</xdr:colOff>
      <xdr:row>42</xdr:row>
      <xdr:rowOff>86360</xdr:rowOff>
    </xdr:to>
    <xdr:sp macro="" textlink="">
      <xdr:nvSpPr>
        <xdr:cNvPr id="93" name="円/楕円 92"/>
        <xdr:cNvSpPr/>
      </xdr:nvSpPr>
      <xdr:spPr>
        <a:xfrm>
          <a:off x="1270000" y="7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71137</xdr:rowOff>
    </xdr:from>
    <xdr:ext cx="762000" cy="259045"/>
    <xdr:sp macro="" textlink="">
      <xdr:nvSpPr>
        <xdr:cNvPr id="94" name="テキスト ボックス 93"/>
        <xdr:cNvSpPr txBox="1"/>
      </xdr:nvSpPr>
      <xdr:spPr>
        <a:xfrm>
          <a:off x="939800" y="727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が、類似団体と比較し高くなっているのは、ごみの全量搬出委託処理を行なっていることや図書館、健康施設、公民館等公共施設が多く、指定管理者制度の導入等を含むこれら施設の運営・維持・管理等の外部委託を推進してきたためである。</a:t>
          </a:r>
        </a:p>
        <a:p>
          <a:r>
            <a:rPr kumimoji="1" lang="ja-JP" altLang="en-US" sz="1300">
              <a:latin typeface="ＭＳ Ｐゴシック"/>
            </a:rPr>
            <a:t>　今後も業務委託の内容の見直し等を継続して行い物件費の抑制に努める。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88900</xdr:rowOff>
    </xdr:from>
    <xdr:to>
      <xdr:col>24</xdr:col>
      <xdr:colOff>31750</xdr:colOff>
      <xdr:row>20</xdr:row>
      <xdr:rowOff>88900</xdr:rowOff>
    </xdr:to>
    <xdr:cxnSp macro="">
      <xdr:nvCxnSpPr>
        <xdr:cNvPr id="127" name="直線コネクタ 126"/>
        <xdr:cNvCxnSpPr/>
      </xdr:nvCxnSpPr>
      <xdr:spPr>
        <a:xfrm>
          <a:off x="15671800" y="3517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88900</xdr:rowOff>
    </xdr:from>
    <xdr:to>
      <xdr:col>22</xdr:col>
      <xdr:colOff>565150</xdr:colOff>
      <xdr:row>20</xdr:row>
      <xdr:rowOff>104140</xdr:rowOff>
    </xdr:to>
    <xdr:cxnSp macro="">
      <xdr:nvCxnSpPr>
        <xdr:cNvPr id="130" name="直線コネクタ 129"/>
        <xdr:cNvCxnSpPr/>
      </xdr:nvCxnSpPr>
      <xdr:spPr>
        <a:xfrm flipV="1">
          <a:off x="14782800" y="3517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81280</xdr:rowOff>
    </xdr:from>
    <xdr:to>
      <xdr:col>21</xdr:col>
      <xdr:colOff>361950</xdr:colOff>
      <xdr:row>20</xdr:row>
      <xdr:rowOff>104140</xdr:rowOff>
    </xdr:to>
    <xdr:cxnSp macro="">
      <xdr:nvCxnSpPr>
        <xdr:cNvPr id="133" name="直線コネクタ 132"/>
        <xdr:cNvCxnSpPr/>
      </xdr:nvCxnSpPr>
      <xdr:spPr>
        <a:xfrm>
          <a:off x="13893800" y="3510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81280</xdr:rowOff>
    </xdr:from>
    <xdr:to>
      <xdr:col>20</xdr:col>
      <xdr:colOff>158750</xdr:colOff>
      <xdr:row>20</xdr:row>
      <xdr:rowOff>149860</xdr:rowOff>
    </xdr:to>
    <xdr:cxnSp macro="">
      <xdr:nvCxnSpPr>
        <xdr:cNvPr id="136" name="直線コネクタ 135"/>
        <xdr:cNvCxnSpPr/>
      </xdr:nvCxnSpPr>
      <xdr:spPr>
        <a:xfrm flipV="1">
          <a:off x="13004800" y="3510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6" name="円/楕円 145"/>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10177</xdr:rowOff>
    </xdr:from>
    <xdr:ext cx="762000" cy="259045"/>
    <xdr:sp macro="" textlink="">
      <xdr:nvSpPr>
        <xdr:cNvPr id="147"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38100</xdr:rowOff>
    </xdr:from>
    <xdr:to>
      <xdr:col>22</xdr:col>
      <xdr:colOff>615950</xdr:colOff>
      <xdr:row>20</xdr:row>
      <xdr:rowOff>139700</xdr:rowOff>
    </xdr:to>
    <xdr:sp macro="" textlink="">
      <xdr:nvSpPr>
        <xdr:cNvPr id="148" name="円/楕円 147"/>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124477</xdr:rowOff>
    </xdr:from>
    <xdr:ext cx="736600" cy="259045"/>
    <xdr:sp macro="" textlink="">
      <xdr:nvSpPr>
        <xdr:cNvPr id="149" name="テキスト ボックス 148"/>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53340</xdr:rowOff>
    </xdr:from>
    <xdr:to>
      <xdr:col>21</xdr:col>
      <xdr:colOff>412750</xdr:colOff>
      <xdr:row>20</xdr:row>
      <xdr:rowOff>154940</xdr:rowOff>
    </xdr:to>
    <xdr:sp macro="" textlink="">
      <xdr:nvSpPr>
        <xdr:cNvPr id="150" name="円/楕円 149"/>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139717</xdr:rowOff>
    </xdr:from>
    <xdr:ext cx="762000" cy="259045"/>
    <xdr:sp macro="" textlink="">
      <xdr:nvSpPr>
        <xdr:cNvPr id="151" name="テキスト ボックス 150"/>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30480</xdr:rowOff>
    </xdr:from>
    <xdr:to>
      <xdr:col>20</xdr:col>
      <xdr:colOff>209550</xdr:colOff>
      <xdr:row>20</xdr:row>
      <xdr:rowOff>132080</xdr:rowOff>
    </xdr:to>
    <xdr:sp macro="" textlink="">
      <xdr:nvSpPr>
        <xdr:cNvPr id="152" name="円/楕円 151"/>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116857</xdr:rowOff>
    </xdr:from>
    <xdr:ext cx="762000" cy="259045"/>
    <xdr:sp macro="" textlink="">
      <xdr:nvSpPr>
        <xdr:cNvPr id="153" name="テキスト ボックス 152"/>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99060</xdr:rowOff>
    </xdr:from>
    <xdr:to>
      <xdr:col>19</xdr:col>
      <xdr:colOff>6350</xdr:colOff>
      <xdr:row>21</xdr:row>
      <xdr:rowOff>29210</xdr:rowOff>
    </xdr:to>
    <xdr:sp macro="" textlink="">
      <xdr:nvSpPr>
        <xdr:cNvPr id="154" name="円/楕円 153"/>
        <xdr:cNvSpPr/>
      </xdr:nvSpPr>
      <xdr:spPr>
        <a:xfrm>
          <a:off x="12954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13987</xdr:rowOff>
    </xdr:from>
    <xdr:ext cx="762000" cy="259045"/>
    <xdr:sp macro="" textlink="">
      <xdr:nvSpPr>
        <xdr:cNvPr id="155" name="テキスト ボックス 154"/>
        <xdr:cNvSpPr txBox="1"/>
      </xdr:nvSpPr>
      <xdr:spPr>
        <a:xfrm>
          <a:off x="12623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扶助費の経常収支比率については、前年度と同ポイントとなった。　類似団体平均と比較すると若干低い数値となっているが、児童福祉、高齢者福祉、障がい者福祉等については構造的に上昇傾向がしばらく続くと予測しているので留意していく必要がある。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170543</xdr:rowOff>
    </xdr:from>
    <xdr:to>
      <xdr:col>7</xdr:col>
      <xdr:colOff>15875</xdr:colOff>
      <xdr:row>54</xdr:row>
      <xdr:rowOff>170543</xdr:rowOff>
    </xdr:to>
    <xdr:cxnSp macro="">
      <xdr:nvCxnSpPr>
        <xdr:cNvPr id="190" name="直線コネクタ 189"/>
        <xdr:cNvCxnSpPr/>
      </xdr:nvCxnSpPr>
      <xdr:spPr>
        <a:xfrm>
          <a:off x="3987800" y="9428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54</xdr:row>
      <xdr:rowOff>170543</xdr:rowOff>
    </xdr:to>
    <xdr:cxnSp macro="">
      <xdr:nvCxnSpPr>
        <xdr:cNvPr id="193" name="直線コネクタ 192"/>
        <xdr:cNvCxnSpPr/>
      </xdr:nvCxnSpPr>
      <xdr:spPr>
        <a:xfrm>
          <a:off x="3098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116115</xdr:rowOff>
    </xdr:from>
    <xdr:to>
      <xdr:col>4</xdr:col>
      <xdr:colOff>346075</xdr:colOff>
      <xdr:row>54</xdr:row>
      <xdr:rowOff>137885</xdr:rowOff>
    </xdr:to>
    <xdr:cxnSp macro="">
      <xdr:nvCxnSpPr>
        <xdr:cNvPr id="196" name="直線コネクタ 195"/>
        <xdr:cNvCxnSpPr/>
      </xdr:nvCxnSpPr>
      <xdr:spPr>
        <a:xfrm>
          <a:off x="2209800" y="9374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116115</xdr:rowOff>
    </xdr:to>
    <xdr:cxnSp macro="">
      <xdr:nvCxnSpPr>
        <xdr:cNvPr id="199" name="直線コネクタ 198"/>
        <xdr:cNvCxnSpPr/>
      </xdr:nvCxnSpPr>
      <xdr:spPr>
        <a:xfrm>
          <a:off x="1320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9" name="円/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1" name="円/楕円 210"/>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2" name="テキスト ボックス 211"/>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5" name="円/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7" name="円/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については、前年度と比較し０．５ポイント増加した。類似団体平均と比較すると比較的良好な状況であるが、他団体同様に後期高齢者医療特別会計、介護保険特別会計への繰出金が、一般会計の財政状況を圧迫する一因となって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97065</xdr:rowOff>
    </xdr:from>
    <xdr:to>
      <xdr:col>24</xdr:col>
      <xdr:colOff>31750</xdr:colOff>
      <xdr:row>55</xdr:row>
      <xdr:rowOff>151493</xdr:rowOff>
    </xdr:to>
    <xdr:cxnSp macro="">
      <xdr:nvCxnSpPr>
        <xdr:cNvPr id="253" name="直線コネクタ 252"/>
        <xdr:cNvCxnSpPr/>
      </xdr:nvCxnSpPr>
      <xdr:spPr>
        <a:xfrm>
          <a:off x="15671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20865</xdr:rowOff>
    </xdr:from>
    <xdr:to>
      <xdr:col>22</xdr:col>
      <xdr:colOff>565150</xdr:colOff>
      <xdr:row>55</xdr:row>
      <xdr:rowOff>97065</xdr:rowOff>
    </xdr:to>
    <xdr:cxnSp macro="">
      <xdr:nvCxnSpPr>
        <xdr:cNvPr id="256" name="直線コネクタ 255"/>
        <xdr:cNvCxnSpPr/>
      </xdr:nvCxnSpPr>
      <xdr:spPr>
        <a:xfrm>
          <a:off x="14782800" y="9450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159657</xdr:rowOff>
    </xdr:from>
    <xdr:to>
      <xdr:col>21</xdr:col>
      <xdr:colOff>361950</xdr:colOff>
      <xdr:row>55</xdr:row>
      <xdr:rowOff>20865</xdr:rowOff>
    </xdr:to>
    <xdr:cxnSp macro="">
      <xdr:nvCxnSpPr>
        <xdr:cNvPr id="259" name="直線コネクタ 258"/>
        <xdr:cNvCxnSpPr/>
      </xdr:nvCxnSpPr>
      <xdr:spPr>
        <a:xfrm>
          <a:off x="13893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148772</xdr:rowOff>
    </xdr:from>
    <xdr:to>
      <xdr:col>20</xdr:col>
      <xdr:colOff>158750</xdr:colOff>
      <xdr:row>54</xdr:row>
      <xdr:rowOff>159657</xdr:rowOff>
    </xdr:to>
    <xdr:cxnSp macro="">
      <xdr:nvCxnSpPr>
        <xdr:cNvPr id="262" name="直線コネクタ 261"/>
        <xdr:cNvCxnSpPr/>
      </xdr:nvCxnSpPr>
      <xdr:spPr>
        <a:xfrm>
          <a:off x="13004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100693</xdr:rowOff>
    </xdr:from>
    <xdr:to>
      <xdr:col>24</xdr:col>
      <xdr:colOff>82550</xdr:colOff>
      <xdr:row>56</xdr:row>
      <xdr:rowOff>30843</xdr:rowOff>
    </xdr:to>
    <xdr:sp macro="" textlink="">
      <xdr:nvSpPr>
        <xdr:cNvPr id="272" name="円/楕円 271"/>
        <xdr:cNvSpPr/>
      </xdr:nvSpPr>
      <xdr:spPr>
        <a:xfrm>
          <a:off x="16459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117220</xdr:rowOff>
    </xdr:from>
    <xdr:ext cx="762000" cy="259045"/>
    <xdr:sp macro="" textlink="">
      <xdr:nvSpPr>
        <xdr:cNvPr id="273" name="その他該当値テキスト"/>
        <xdr:cNvSpPr txBox="1"/>
      </xdr:nvSpPr>
      <xdr:spPr>
        <a:xfrm>
          <a:off x="16598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46265</xdr:rowOff>
    </xdr:from>
    <xdr:to>
      <xdr:col>22</xdr:col>
      <xdr:colOff>615950</xdr:colOff>
      <xdr:row>55</xdr:row>
      <xdr:rowOff>147865</xdr:rowOff>
    </xdr:to>
    <xdr:sp macro="" textlink="">
      <xdr:nvSpPr>
        <xdr:cNvPr id="274" name="円/楕円 273"/>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158042</xdr:rowOff>
    </xdr:from>
    <xdr:ext cx="736600" cy="259045"/>
    <xdr:sp macro="" textlink="">
      <xdr:nvSpPr>
        <xdr:cNvPr id="275" name="テキスト ボックス 274"/>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141515</xdr:rowOff>
    </xdr:from>
    <xdr:to>
      <xdr:col>21</xdr:col>
      <xdr:colOff>412750</xdr:colOff>
      <xdr:row>55</xdr:row>
      <xdr:rowOff>71665</xdr:rowOff>
    </xdr:to>
    <xdr:sp macro="" textlink="">
      <xdr:nvSpPr>
        <xdr:cNvPr id="276" name="円/楕円 275"/>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81842</xdr:rowOff>
    </xdr:from>
    <xdr:ext cx="762000" cy="259045"/>
    <xdr:sp macro="" textlink="">
      <xdr:nvSpPr>
        <xdr:cNvPr id="277" name="テキスト ボックス 276"/>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108857</xdr:rowOff>
    </xdr:from>
    <xdr:to>
      <xdr:col>20</xdr:col>
      <xdr:colOff>209550</xdr:colOff>
      <xdr:row>55</xdr:row>
      <xdr:rowOff>39007</xdr:rowOff>
    </xdr:to>
    <xdr:sp macro="" textlink="">
      <xdr:nvSpPr>
        <xdr:cNvPr id="278" name="円/楕円 277"/>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49184</xdr:rowOff>
    </xdr:from>
    <xdr:ext cx="762000" cy="259045"/>
    <xdr:sp macro="" textlink="">
      <xdr:nvSpPr>
        <xdr:cNvPr id="279" name="テキスト ボックス 278"/>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97972</xdr:rowOff>
    </xdr:from>
    <xdr:to>
      <xdr:col>19</xdr:col>
      <xdr:colOff>6350</xdr:colOff>
      <xdr:row>55</xdr:row>
      <xdr:rowOff>28122</xdr:rowOff>
    </xdr:to>
    <xdr:sp macro="" textlink="">
      <xdr:nvSpPr>
        <xdr:cNvPr id="280" name="円/楕円 279"/>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38299</xdr:rowOff>
    </xdr:from>
    <xdr:ext cx="762000" cy="259045"/>
    <xdr:sp macro="" textlink="">
      <xdr:nvSpPr>
        <xdr:cNvPr id="281" name="テキスト ボックス 280"/>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補助費等の経常収支比率については前年度と同程度であり、引き続き類似団体平均と比較しても良好な状況である。</a:t>
          </a:r>
        </a:p>
        <a:p>
          <a:r>
            <a:rPr kumimoji="1" lang="ja-JP" altLang="en-US" sz="1300">
              <a:latin typeface="ＭＳ Ｐゴシック"/>
            </a:rPr>
            <a:t>　今後も補助金・負担金については、廃止を含めた見直しを定期的に実施することにより、経常経費の削減に努める。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52705</xdr:rowOff>
    </xdr:from>
    <xdr:to>
      <xdr:col>24</xdr:col>
      <xdr:colOff>31750</xdr:colOff>
      <xdr:row>36</xdr:row>
      <xdr:rowOff>58420</xdr:rowOff>
    </xdr:to>
    <xdr:cxnSp macro="">
      <xdr:nvCxnSpPr>
        <xdr:cNvPr id="309" name="直線コネクタ 308"/>
        <xdr:cNvCxnSpPr/>
      </xdr:nvCxnSpPr>
      <xdr:spPr>
        <a:xfrm>
          <a:off x="15671800" y="6224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52705</xdr:rowOff>
    </xdr:from>
    <xdr:to>
      <xdr:col>22</xdr:col>
      <xdr:colOff>565150</xdr:colOff>
      <xdr:row>36</xdr:row>
      <xdr:rowOff>52705</xdr:rowOff>
    </xdr:to>
    <xdr:cxnSp macro="">
      <xdr:nvCxnSpPr>
        <xdr:cNvPr id="312" name="直線コネクタ 311"/>
        <xdr:cNvCxnSpPr/>
      </xdr:nvCxnSpPr>
      <xdr:spPr>
        <a:xfrm>
          <a:off x="14782800" y="6224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29845</xdr:rowOff>
    </xdr:from>
    <xdr:to>
      <xdr:col>21</xdr:col>
      <xdr:colOff>361950</xdr:colOff>
      <xdr:row>36</xdr:row>
      <xdr:rowOff>52705</xdr:rowOff>
    </xdr:to>
    <xdr:cxnSp macro="">
      <xdr:nvCxnSpPr>
        <xdr:cNvPr id="315" name="直線コネクタ 314"/>
        <xdr:cNvCxnSpPr/>
      </xdr:nvCxnSpPr>
      <xdr:spPr>
        <a:xfrm>
          <a:off x="13893800" y="6202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29845</xdr:rowOff>
    </xdr:from>
    <xdr:to>
      <xdr:col>20</xdr:col>
      <xdr:colOff>158750</xdr:colOff>
      <xdr:row>36</xdr:row>
      <xdr:rowOff>52705</xdr:rowOff>
    </xdr:to>
    <xdr:cxnSp macro="">
      <xdr:nvCxnSpPr>
        <xdr:cNvPr id="318" name="直線コネクタ 317"/>
        <xdr:cNvCxnSpPr/>
      </xdr:nvCxnSpPr>
      <xdr:spPr>
        <a:xfrm flipV="1">
          <a:off x="13004800" y="62020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8" name="円/楕円 327"/>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9"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1905</xdr:rowOff>
    </xdr:from>
    <xdr:to>
      <xdr:col>22</xdr:col>
      <xdr:colOff>615950</xdr:colOff>
      <xdr:row>36</xdr:row>
      <xdr:rowOff>103505</xdr:rowOff>
    </xdr:to>
    <xdr:sp macro="" textlink="">
      <xdr:nvSpPr>
        <xdr:cNvPr id="330" name="円/楕円 329"/>
        <xdr:cNvSpPr/>
      </xdr:nvSpPr>
      <xdr:spPr>
        <a:xfrm>
          <a:off x="1562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113682</xdr:rowOff>
    </xdr:from>
    <xdr:ext cx="736600" cy="259045"/>
    <xdr:sp macro="" textlink="">
      <xdr:nvSpPr>
        <xdr:cNvPr id="331" name="テキスト ボックス 330"/>
        <xdr:cNvSpPr txBox="1"/>
      </xdr:nvSpPr>
      <xdr:spPr>
        <a:xfrm>
          <a:off x="15290800" y="594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1905</xdr:rowOff>
    </xdr:from>
    <xdr:to>
      <xdr:col>21</xdr:col>
      <xdr:colOff>412750</xdr:colOff>
      <xdr:row>36</xdr:row>
      <xdr:rowOff>103505</xdr:rowOff>
    </xdr:to>
    <xdr:sp macro="" textlink="">
      <xdr:nvSpPr>
        <xdr:cNvPr id="332" name="円/楕円 331"/>
        <xdr:cNvSpPr/>
      </xdr:nvSpPr>
      <xdr:spPr>
        <a:xfrm>
          <a:off x="14732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113682</xdr:rowOff>
    </xdr:from>
    <xdr:ext cx="762000" cy="259045"/>
    <xdr:sp macro="" textlink="">
      <xdr:nvSpPr>
        <xdr:cNvPr id="333" name="テキスト ボックス 332"/>
        <xdr:cNvSpPr txBox="1"/>
      </xdr:nvSpPr>
      <xdr:spPr>
        <a:xfrm>
          <a:off x="14401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150495</xdr:rowOff>
    </xdr:from>
    <xdr:to>
      <xdr:col>20</xdr:col>
      <xdr:colOff>209550</xdr:colOff>
      <xdr:row>36</xdr:row>
      <xdr:rowOff>80645</xdr:rowOff>
    </xdr:to>
    <xdr:sp macro="" textlink="">
      <xdr:nvSpPr>
        <xdr:cNvPr id="334" name="円/楕円 333"/>
        <xdr:cNvSpPr/>
      </xdr:nvSpPr>
      <xdr:spPr>
        <a:xfrm>
          <a:off x="13843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90822</xdr:rowOff>
    </xdr:from>
    <xdr:ext cx="762000" cy="259045"/>
    <xdr:sp macro="" textlink="">
      <xdr:nvSpPr>
        <xdr:cNvPr id="335" name="テキスト ボックス 334"/>
        <xdr:cNvSpPr txBox="1"/>
      </xdr:nvSpPr>
      <xdr:spPr>
        <a:xfrm>
          <a:off x="13512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xdr:rowOff>
    </xdr:from>
    <xdr:to>
      <xdr:col>19</xdr:col>
      <xdr:colOff>6350</xdr:colOff>
      <xdr:row>36</xdr:row>
      <xdr:rowOff>103505</xdr:rowOff>
    </xdr:to>
    <xdr:sp macro="" textlink="">
      <xdr:nvSpPr>
        <xdr:cNvPr id="336" name="円/楕円 335"/>
        <xdr:cNvSpPr/>
      </xdr:nvSpPr>
      <xdr:spPr>
        <a:xfrm>
          <a:off x="12954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113682</xdr:rowOff>
    </xdr:from>
    <xdr:ext cx="762000" cy="259045"/>
    <xdr:sp macro="" textlink="">
      <xdr:nvSpPr>
        <xdr:cNvPr id="337" name="テキスト ボックス 336"/>
        <xdr:cNvSpPr txBox="1"/>
      </xdr:nvSpPr>
      <xdr:spPr>
        <a:xfrm>
          <a:off x="12623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公債費の経常収支比率については、前年度と比較し０．２ポイント減少した。</a:t>
          </a:r>
        </a:p>
        <a:p>
          <a:r>
            <a:rPr kumimoji="1" lang="ja-JP" altLang="en-US" sz="1300">
              <a:latin typeface="ＭＳ Ｐゴシック"/>
            </a:rPr>
            <a:t>　現状においては、過度な公債費負担とはなっておらず、比率も類似団体平均を大きく下回っている。</a:t>
          </a:r>
        </a:p>
        <a:p>
          <a:r>
            <a:rPr kumimoji="1" lang="ja-JP" altLang="en-US" sz="1300">
              <a:latin typeface="ＭＳ Ｐゴシック"/>
            </a:rPr>
            <a:t>　しかしながら、近年の大規模な社会資本整備による起債残高の増および据置期間終了による本格的な償還の開始により、今後は公債費が増加する見込であり引き続き低利な借入の実施等で負担の平準化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60706</xdr:rowOff>
    </xdr:from>
    <xdr:to>
      <xdr:col>7</xdr:col>
      <xdr:colOff>15875</xdr:colOff>
      <xdr:row>75</xdr:row>
      <xdr:rowOff>69850</xdr:rowOff>
    </xdr:to>
    <xdr:cxnSp macro="">
      <xdr:nvCxnSpPr>
        <xdr:cNvPr id="367" name="直線コネクタ 366"/>
        <xdr:cNvCxnSpPr/>
      </xdr:nvCxnSpPr>
      <xdr:spPr>
        <a:xfrm flipV="1">
          <a:off x="3987800" y="12919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74422</xdr:rowOff>
    </xdr:to>
    <xdr:cxnSp macro="">
      <xdr:nvCxnSpPr>
        <xdr:cNvPr id="370" name="直線コネクタ 369"/>
        <xdr:cNvCxnSpPr/>
      </xdr:nvCxnSpPr>
      <xdr:spPr>
        <a:xfrm flipV="1">
          <a:off x="3098800" y="12928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74422</xdr:rowOff>
    </xdr:from>
    <xdr:to>
      <xdr:col>4</xdr:col>
      <xdr:colOff>346075</xdr:colOff>
      <xdr:row>75</xdr:row>
      <xdr:rowOff>78994</xdr:rowOff>
    </xdr:to>
    <xdr:cxnSp macro="">
      <xdr:nvCxnSpPr>
        <xdr:cNvPr id="373" name="直線コネクタ 372"/>
        <xdr:cNvCxnSpPr/>
      </xdr:nvCxnSpPr>
      <xdr:spPr>
        <a:xfrm flipV="1">
          <a:off x="2209800" y="12933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75</xdr:row>
      <xdr:rowOff>78994</xdr:rowOff>
    </xdr:to>
    <xdr:cxnSp macro="">
      <xdr:nvCxnSpPr>
        <xdr:cNvPr id="376" name="直線コネクタ 375"/>
        <xdr:cNvCxnSpPr/>
      </xdr:nvCxnSpPr>
      <xdr:spPr>
        <a:xfrm>
          <a:off x="1320800" y="12928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9906</xdr:rowOff>
    </xdr:from>
    <xdr:to>
      <xdr:col>7</xdr:col>
      <xdr:colOff>66675</xdr:colOff>
      <xdr:row>75</xdr:row>
      <xdr:rowOff>111506</xdr:rowOff>
    </xdr:to>
    <xdr:sp macro="" textlink="">
      <xdr:nvSpPr>
        <xdr:cNvPr id="386" name="円/楕円 385"/>
        <xdr:cNvSpPr/>
      </xdr:nvSpPr>
      <xdr:spPr>
        <a:xfrm>
          <a:off x="4775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89933</xdr:rowOff>
    </xdr:from>
    <xdr:ext cx="762000" cy="259045"/>
    <xdr:sp macro="" textlink="">
      <xdr:nvSpPr>
        <xdr:cNvPr id="387" name="公債費該当値テキスト"/>
        <xdr:cNvSpPr txBox="1"/>
      </xdr:nvSpPr>
      <xdr:spPr>
        <a:xfrm>
          <a:off x="4914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88" name="円/楕円 387"/>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89" name="テキスト ボックス 388"/>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23622</xdr:rowOff>
    </xdr:from>
    <xdr:to>
      <xdr:col>4</xdr:col>
      <xdr:colOff>396875</xdr:colOff>
      <xdr:row>75</xdr:row>
      <xdr:rowOff>125222</xdr:rowOff>
    </xdr:to>
    <xdr:sp macro="" textlink="">
      <xdr:nvSpPr>
        <xdr:cNvPr id="390" name="円/楕円 389"/>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135399</xdr:rowOff>
    </xdr:from>
    <xdr:ext cx="762000" cy="259045"/>
    <xdr:sp macro="" textlink="">
      <xdr:nvSpPr>
        <xdr:cNvPr id="391" name="テキスト ボックス 390"/>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28194</xdr:rowOff>
    </xdr:from>
    <xdr:to>
      <xdr:col>3</xdr:col>
      <xdr:colOff>193675</xdr:colOff>
      <xdr:row>75</xdr:row>
      <xdr:rowOff>129794</xdr:rowOff>
    </xdr:to>
    <xdr:sp macro="" textlink="">
      <xdr:nvSpPr>
        <xdr:cNvPr id="392" name="円/楕円 391"/>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139971</xdr:rowOff>
    </xdr:from>
    <xdr:ext cx="762000" cy="259045"/>
    <xdr:sp macro="" textlink="">
      <xdr:nvSpPr>
        <xdr:cNvPr id="393" name="テキスト ボックス 392"/>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94" name="円/楕円 393"/>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130827</xdr:rowOff>
    </xdr:from>
    <xdr:ext cx="762000" cy="259045"/>
    <xdr:sp macro="" textlink="">
      <xdr:nvSpPr>
        <xdr:cNvPr id="395" name="テキスト ボックス 394"/>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公債費以外の経常収支比率については、前年度と比較し１．２ポイント増加し、依然として類似団体平均より高い状況が続いている。</a:t>
          </a:r>
        </a:p>
        <a:p>
          <a:r>
            <a:rPr kumimoji="1" lang="ja-JP" altLang="en-US" sz="1300">
              <a:latin typeface="ＭＳ Ｐゴシック"/>
            </a:rPr>
            <a:t>　要因としては、人件費及び物件費の比率が類似団体に比較し高いことが挙げられることから、職員数や職員給与の抑制、公共施設のあり方の見直し等による物件費の抑制に引き続き取組んでいく。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73661</xdr:rowOff>
    </xdr:to>
    <xdr:cxnSp macro="">
      <xdr:nvCxnSpPr>
        <xdr:cNvPr id="428" name="直線コネクタ 427"/>
        <xdr:cNvCxnSpPr/>
      </xdr:nvCxnSpPr>
      <xdr:spPr>
        <a:xfrm>
          <a:off x="15671800" y="13401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27939</xdr:rowOff>
    </xdr:to>
    <xdr:cxnSp macro="">
      <xdr:nvCxnSpPr>
        <xdr:cNvPr id="431" name="直線コネクタ 430"/>
        <xdr:cNvCxnSpPr/>
      </xdr:nvCxnSpPr>
      <xdr:spPr>
        <a:xfrm>
          <a:off x="14782800" y="13355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77</xdr:row>
      <xdr:rowOff>153670</xdr:rowOff>
    </xdr:to>
    <xdr:cxnSp macro="">
      <xdr:nvCxnSpPr>
        <xdr:cNvPr id="434" name="直線コネクタ 433"/>
        <xdr:cNvCxnSpPr/>
      </xdr:nvCxnSpPr>
      <xdr:spPr>
        <a:xfrm>
          <a:off x="13893800" y="13336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78</xdr:row>
      <xdr:rowOff>39370</xdr:rowOff>
    </xdr:to>
    <xdr:cxnSp macro="">
      <xdr:nvCxnSpPr>
        <xdr:cNvPr id="437" name="直線コネクタ 436"/>
        <xdr:cNvCxnSpPr/>
      </xdr:nvCxnSpPr>
      <xdr:spPr>
        <a:xfrm flipV="1">
          <a:off x="13004800" y="13336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7" name="円/楕円 446"/>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8"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148589</xdr:rowOff>
    </xdr:from>
    <xdr:to>
      <xdr:col>22</xdr:col>
      <xdr:colOff>615950</xdr:colOff>
      <xdr:row>78</xdr:row>
      <xdr:rowOff>78739</xdr:rowOff>
    </xdr:to>
    <xdr:sp macro="" textlink="">
      <xdr:nvSpPr>
        <xdr:cNvPr id="449" name="円/楕円 448"/>
        <xdr:cNvSpPr/>
      </xdr:nvSpPr>
      <xdr:spPr>
        <a:xfrm>
          <a:off x="15621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50" name="テキスト ボックス 449"/>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51" name="円/楕円 450"/>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52" name="テキスト ボックス 451"/>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83820</xdr:rowOff>
    </xdr:from>
    <xdr:to>
      <xdr:col>20</xdr:col>
      <xdr:colOff>209550</xdr:colOff>
      <xdr:row>78</xdr:row>
      <xdr:rowOff>13970</xdr:rowOff>
    </xdr:to>
    <xdr:sp macro="" textlink="">
      <xdr:nvSpPr>
        <xdr:cNvPr id="453" name="円/楕円 452"/>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170197</xdr:rowOff>
    </xdr:from>
    <xdr:ext cx="762000" cy="259045"/>
    <xdr:sp macro="" textlink="">
      <xdr:nvSpPr>
        <xdr:cNvPr id="454" name="テキスト ボックス 453"/>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160020</xdr:rowOff>
    </xdr:from>
    <xdr:to>
      <xdr:col>19</xdr:col>
      <xdr:colOff>6350</xdr:colOff>
      <xdr:row>78</xdr:row>
      <xdr:rowOff>90170</xdr:rowOff>
    </xdr:to>
    <xdr:sp macro="" textlink="">
      <xdr:nvSpPr>
        <xdr:cNvPr id="455" name="円/楕円 454"/>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74947</xdr:rowOff>
    </xdr:from>
    <xdr:ext cx="762000" cy="259045"/>
    <xdr:sp macro="" textlink="">
      <xdr:nvSpPr>
        <xdr:cNvPr id="456" name="テキスト ボックス 455"/>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千葉県袖ケ浦市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32131</xdr:rowOff>
    </xdr:from>
    <xdr:to>
      <xdr:col>4</xdr:col>
      <xdr:colOff>1117600</xdr:colOff>
      <xdr:row>15</xdr:row>
      <xdr:rowOff>46209</xdr:rowOff>
    </xdr:to>
    <xdr:cxnSp macro="">
      <xdr:nvCxnSpPr>
        <xdr:cNvPr id="50" name="直線コネクタ 49"/>
        <xdr:cNvCxnSpPr/>
      </xdr:nvCxnSpPr>
      <xdr:spPr bwMode="auto">
        <a:xfrm flipV="1">
          <a:off x="5003800" y="2651506"/>
          <a:ext cx="647700" cy="1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46209</xdr:rowOff>
    </xdr:from>
    <xdr:to>
      <xdr:col>4</xdr:col>
      <xdr:colOff>469900</xdr:colOff>
      <xdr:row>15</xdr:row>
      <xdr:rowOff>63011</xdr:rowOff>
    </xdr:to>
    <xdr:cxnSp macro="">
      <xdr:nvCxnSpPr>
        <xdr:cNvPr id="53" name="直線コネクタ 52"/>
        <xdr:cNvCxnSpPr/>
      </xdr:nvCxnSpPr>
      <xdr:spPr bwMode="auto">
        <a:xfrm flipV="1">
          <a:off x="4305300" y="2665584"/>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58706</xdr:rowOff>
    </xdr:from>
    <xdr:to>
      <xdr:col>3</xdr:col>
      <xdr:colOff>904875</xdr:colOff>
      <xdr:row>15</xdr:row>
      <xdr:rowOff>63011</xdr:rowOff>
    </xdr:to>
    <xdr:cxnSp macro="">
      <xdr:nvCxnSpPr>
        <xdr:cNvPr id="56" name="直線コネクタ 55"/>
        <xdr:cNvCxnSpPr/>
      </xdr:nvCxnSpPr>
      <xdr:spPr bwMode="auto">
        <a:xfrm>
          <a:off x="3606800" y="2678081"/>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29064</xdr:rowOff>
    </xdr:from>
    <xdr:to>
      <xdr:col>3</xdr:col>
      <xdr:colOff>206375</xdr:colOff>
      <xdr:row>15</xdr:row>
      <xdr:rowOff>58706</xdr:rowOff>
    </xdr:to>
    <xdr:cxnSp macro="">
      <xdr:nvCxnSpPr>
        <xdr:cNvPr id="59" name="直線コネクタ 58"/>
        <xdr:cNvCxnSpPr/>
      </xdr:nvCxnSpPr>
      <xdr:spPr bwMode="auto">
        <a:xfrm>
          <a:off x="2908300" y="2648439"/>
          <a:ext cx="698500" cy="29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152781</xdr:rowOff>
    </xdr:from>
    <xdr:to>
      <xdr:col>5</xdr:col>
      <xdr:colOff>34925</xdr:colOff>
      <xdr:row>15</xdr:row>
      <xdr:rowOff>82931</xdr:rowOff>
    </xdr:to>
    <xdr:sp macro="" textlink="">
      <xdr:nvSpPr>
        <xdr:cNvPr id="69" name="円/楕円 68"/>
        <xdr:cNvSpPr/>
      </xdr:nvSpPr>
      <xdr:spPr bwMode="auto">
        <a:xfrm>
          <a:off x="5600700" y="260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169308</xdr:rowOff>
    </xdr:from>
    <xdr:ext cx="762000" cy="259045"/>
    <xdr:sp macro="" textlink="">
      <xdr:nvSpPr>
        <xdr:cNvPr id="70" name="人口1人当たり決算額の推移該当値テキスト130"/>
        <xdr:cNvSpPr txBox="1"/>
      </xdr:nvSpPr>
      <xdr:spPr>
        <a:xfrm>
          <a:off x="5740400" y="244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87,480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166859</xdr:rowOff>
    </xdr:from>
    <xdr:to>
      <xdr:col>4</xdr:col>
      <xdr:colOff>520700</xdr:colOff>
      <xdr:row>15</xdr:row>
      <xdr:rowOff>97009</xdr:rowOff>
    </xdr:to>
    <xdr:sp macro="" textlink="">
      <xdr:nvSpPr>
        <xdr:cNvPr id="71" name="円/楕円 70"/>
        <xdr:cNvSpPr/>
      </xdr:nvSpPr>
      <xdr:spPr bwMode="auto">
        <a:xfrm>
          <a:off x="4953000" y="261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107186</xdr:rowOff>
    </xdr:from>
    <xdr:ext cx="736600" cy="259045"/>
    <xdr:sp macro="" textlink="">
      <xdr:nvSpPr>
        <xdr:cNvPr id="72" name="テキスト ボックス 71"/>
        <xdr:cNvSpPr txBox="1"/>
      </xdr:nvSpPr>
      <xdr:spPr>
        <a:xfrm>
          <a:off x="4622800" y="2383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12211</xdr:rowOff>
    </xdr:from>
    <xdr:to>
      <xdr:col>3</xdr:col>
      <xdr:colOff>955675</xdr:colOff>
      <xdr:row>15</xdr:row>
      <xdr:rowOff>113811</xdr:rowOff>
    </xdr:to>
    <xdr:sp macro="" textlink="">
      <xdr:nvSpPr>
        <xdr:cNvPr id="73" name="円/楕円 72"/>
        <xdr:cNvSpPr/>
      </xdr:nvSpPr>
      <xdr:spPr bwMode="auto">
        <a:xfrm>
          <a:off x="4254500" y="263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123988</xdr:rowOff>
    </xdr:from>
    <xdr:ext cx="762000" cy="259045"/>
    <xdr:sp macro="" textlink="">
      <xdr:nvSpPr>
        <xdr:cNvPr id="74" name="テキスト ボックス 73"/>
        <xdr:cNvSpPr txBox="1"/>
      </xdr:nvSpPr>
      <xdr:spPr>
        <a:xfrm>
          <a:off x="3924300" y="24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7906</xdr:rowOff>
    </xdr:from>
    <xdr:to>
      <xdr:col>3</xdr:col>
      <xdr:colOff>257175</xdr:colOff>
      <xdr:row>15</xdr:row>
      <xdr:rowOff>109506</xdr:rowOff>
    </xdr:to>
    <xdr:sp macro="" textlink="">
      <xdr:nvSpPr>
        <xdr:cNvPr id="75" name="円/楕円 74"/>
        <xdr:cNvSpPr/>
      </xdr:nvSpPr>
      <xdr:spPr bwMode="auto">
        <a:xfrm>
          <a:off x="3556000" y="262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119683</xdr:rowOff>
    </xdr:from>
    <xdr:ext cx="762000" cy="259045"/>
    <xdr:sp macro="" textlink="">
      <xdr:nvSpPr>
        <xdr:cNvPr id="76" name="テキスト ボックス 75"/>
        <xdr:cNvSpPr txBox="1"/>
      </xdr:nvSpPr>
      <xdr:spPr>
        <a:xfrm>
          <a:off x="3225800" y="239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86,085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149714</xdr:rowOff>
    </xdr:from>
    <xdr:to>
      <xdr:col>2</xdr:col>
      <xdr:colOff>692150</xdr:colOff>
      <xdr:row>15</xdr:row>
      <xdr:rowOff>79864</xdr:rowOff>
    </xdr:to>
    <xdr:sp macro="" textlink="">
      <xdr:nvSpPr>
        <xdr:cNvPr id="77" name="円/楕円 76"/>
        <xdr:cNvSpPr/>
      </xdr:nvSpPr>
      <xdr:spPr bwMode="auto">
        <a:xfrm>
          <a:off x="2857500" y="259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90041</xdr:rowOff>
    </xdr:from>
    <xdr:ext cx="762000" cy="259045"/>
    <xdr:sp macro="" textlink="">
      <xdr:nvSpPr>
        <xdr:cNvPr id="78" name="テキスト ボックス 77"/>
        <xdr:cNvSpPr txBox="1"/>
      </xdr:nvSpPr>
      <xdr:spPr>
        <a:xfrm>
          <a:off x="2527300" y="236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71352</xdr:rowOff>
    </xdr:from>
    <xdr:to>
      <xdr:col>4</xdr:col>
      <xdr:colOff>1117600</xdr:colOff>
      <xdr:row>37</xdr:row>
      <xdr:rowOff>130298</xdr:rowOff>
    </xdr:to>
    <xdr:cxnSp macro="">
      <xdr:nvCxnSpPr>
        <xdr:cNvPr id="113" name="直線コネクタ 112"/>
        <xdr:cNvCxnSpPr/>
      </xdr:nvCxnSpPr>
      <xdr:spPr bwMode="auto">
        <a:xfrm>
          <a:off x="5003800" y="7196052"/>
          <a:ext cx="6477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71352</xdr:rowOff>
    </xdr:from>
    <xdr:to>
      <xdr:col>4</xdr:col>
      <xdr:colOff>469900</xdr:colOff>
      <xdr:row>37</xdr:row>
      <xdr:rowOff>140194</xdr:rowOff>
    </xdr:to>
    <xdr:cxnSp macro="">
      <xdr:nvCxnSpPr>
        <xdr:cNvPr id="116" name="直線コネクタ 115"/>
        <xdr:cNvCxnSpPr/>
      </xdr:nvCxnSpPr>
      <xdr:spPr bwMode="auto">
        <a:xfrm flipV="1">
          <a:off x="4305300" y="7196052"/>
          <a:ext cx="698500" cy="6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47186</xdr:rowOff>
    </xdr:from>
    <xdr:to>
      <xdr:col>3</xdr:col>
      <xdr:colOff>904875</xdr:colOff>
      <xdr:row>37</xdr:row>
      <xdr:rowOff>140194</xdr:rowOff>
    </xdr:to>
    <xdr:cxnSp macro="">
      <xdr:nvCxnSpPr>
        <xdr:cNvPr id="119" name="直線コネクタ 118"/>
        <xdr:cNvCxnSpPr/>
      </xdr:nvCxnSpPr>
      <xdr:spPr bwMode="auto">
        <a:xfrm>
          <a:off x="3606800" y="7171886"/>
          <a:ext cx="698500" cy="9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10512</xdr:rowOff>
    </xdr:from>
    <xdr:to>
      <xdr:col>3</xdr:col>
      <xdr:colOff>206375</xdr:colOff>
      <xdr:row>37</xdr:row>
      <xdr:rowOff>47186</xdr:rowOff>
    </xdr:to>
    <xdr:cxnSp macro="">
      <xdr:nvCxnSpPr>
        <xdr:cNvPr id="122" name="直線コネクタ 121"/>
        <xdr:cNvCxnSpPr/>
      </xdr:nvCxnSpPr>
      <xdr:spPr bwMode="auto">
        <a:xfrm>
          <a:off x="2908300" y="7135212"/>
          <a:ext cx="698500" cy="3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79498</xdr:rowOff>
    </xdr:from>
    <xdr:to>
      <xdr:col>5</xdr:col>
      <xdr:colOff>34925</xdr:colOff>
      <xdr:row>37</xdr:row>
      <xdr:rowOff>181098</xdr:rowOff>
    </xdr:to>
    <xdr:sp macro="" textlink="">
      <xdr:nvSpPr>
        <xdr:cNvPr id="132" name="円/楕円 131"/>
        <xdr:cNvSpPr/>
      </xdr:nvSpPr>
      <xdr:spPr bwMode="auto">
        <a:xfrm>
          <a:off x="5600700" y="7204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51575</xdr:rowOff>
    </xdr:from>
    <xdr:ext cx="762000" cy="259045"/>
    <xdr:sp macro="" textlink="">
      <xdr:nvSpPr>
        <xdr:cNvPr id="133" name="人口1人当たり決算額の推移該当値テキスト445"/>
        <xdr:cNvSpPr txBox="1"/>
      </xdr:nvSpPr>
      <xdr:spPr>
        <a:xfrm>
          <a:off x="5740400" y="717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20552</xdr:rowOff>
    </xdr:from>
    <xdr:to>
      <xdr:col>4</xdr:col>
      <xdr:colOff>520700</xdr:colOff>
      <xdr:row>37</xdr:row>
      <xdr:rowOff>122152</xdr:rowOff>
    </xdr:to>
    <xdr:sp macro="" textlink="">
      <xdr:nvSpPr>
        <xdr:cNvPr id="134" name="円/楕円 133"/>
        <xdr:cNvSpPr/>
      </xdr:nvSpPr>
      <xdr:spPr bwMode="auto">
        <a:xfrm>
          <a:off x="4953000" y="714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106929</xdr:rowOff>
    </xdr:from>
    <xdr:ext cx="736600" cy="259045"/>
    <xdr:sp macro="" textlink="">
      <xdr:nvSpPr>
        <xdr:cNvPr id="135" name="テキスト ボックス 134"/>
        <xdr:cNvSpPr txBox="1"/>
      </xdr:nvSpPr>
      <xdr:spPr>
        <a:xfrm>
          <a:off x="4622800" y="723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89394</xdr:rowOff>
    </xdr:from>
    <xdr:to>
      <xdr:col>3</xdr:col>
      <xdr:colOff>955675</xdr:colOff>
      <xdr:row>37</xdr:row>
      <xdr:rowOff>190994</xdr:rowOff>
    </xdr:to>
    <xdr:sp macro="" textlink="">
      <xdr:nvSpPr>
        <xdr:cNvPr id="136" name="円/楕円 135"/>
        <xdr:cNvSpPr/>
      </xdr:nvSpPr>
      <xdr:spPr bwMode="auto">
        <a:xfrm>
          <a:off x="4254500" y="721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175771</xdr:rowOff>
    </xdr:from>
    <xdr:ext cx="762000" cy="259045"/>
    <xdr:sp macro="" textlink="">
      <xdr:nvSpPr>
        <xdr:cNvPr id="137" name="テキスト ボックス 136"/>
        <xdr:cNvSpPr txBox="1"/>
      </xdr:nvSpPr>
      <xdr:spPr>
        <a:xfrm>
          <a:off x="3924300" y="73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167836</xdr:rowOff>
    </xdr:from>
    <xdr:to>
      <xdr:col>3</xdr:col>
      <xdr:colOff>257175</xdr:colOff>
      <xdr:row>37</xdr:row>
      <xdr:rowOff>97986</xdr:rowOff>
    </xdr:to>
    <xdr:sp macro="" textlink="">
      <xdr:nvSpPr>
        <xdr:cNvPr id="138" name="円/楕円 137"/>
        <xdr:cNvSpPr/>
      </xdr:nvSpPr>
      <xdr:spPr bwMode="auto">
        <a:xfrm>
          <a:off x="3556000" y="712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82763</xdr:rowOff>
    </xdr:from>
    <xdr:ext cx="762000" cy="259045"/>
    <xdr:sp macro="" textlink="">
      <xdr:nvSpPr>
        <xdr:cNvPr id="139" name="テキスト ボックス 138"/>
        <xdr:cNvSpPr txBox="1"/>
      </xdr:nvSpPr>
      <xdr:spPr>
        <a:xfrm>
          <a:off x="3225800" y="72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131162</xdr:rowOff>
    </xdr:from>
    <xdr:to>
      <xdr:col>2</xdr:col>
      <xdr:colOff>692150</xdr:colOff>
      <xdr:row>37</xdr:row>
      <xdr:rowOff>61312</xdr:rowOff>
    </xdr:to>
    <xdr:sp macro="" textlink="">
      <xdr:nvSpPr>
        <xdr:cNvPr id="140" name="円/楕円 139"/>
        <xdr:cNvSpPr/>
      </xdr:nvSpPr>
      <xdr:spPr bwMode="auto">
        <a:xfrm>
          <a:off x="2857500" y="708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46089</xdr:rowOff>
    </xdr:from>
    <xdr:ext cx="762000" cy="259045"/>
    <xdr:sp macro="" textlink="">
      <xdr:nvSpPr>
        <xdr:cNvPr id="141" name="テキスト ボックス 140"/>
        <xdr:cNvSpPr txBox="1"/>
      </xdr:nvSpPr>
      <xdr:spPr>
        <a:xfrm>
          <a:off x="2527300" y="717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62,306
61,652
94.93
23,675,231
22,974,061
624,247
14,138,917
14,641,426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112176</xdr:rowOff>
    </xdr:from>
    <xdr:to>
      <xdr:col>6</xdr:col>
      <xdr:colOff>511175</xdr:colOff>
      <xdr:row>32</xdr:row>
      <xdr:rowOff>155794</xdr:rowOff>
    </xdr:to>
    <xdr:cxnSp macro="">
      <xdr:nvCxnSpPr>
        <xdr:cNvPr id="59" name="直線コネクタ 58"/>
        <xdr:cNvCxnSpPr/>
      </xdr:nvCxnSpPr>
      <xdr:spPr>
        <a:xfrm flipV="1">
          <a:off x="3797300" y="5598576"/>
          <a:ext cx="8382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155794</xdr:rowOff>
    </xdr:from>
    <xdr:to>
      <xdr:col>5</xdr:col>
      <xdr:colOff>358775</xdr:colOff>
      <xdr:row>33</xdr:row>
      <xdr:rowOff>36099</xdr:rowOff>
    </xdr:to>
    <xdr:cxnSp macro="">
      <xdr:nvCxnSpPr>
        <xdr:cNvPr id="62" name="直線コネクタ 61"/>
        <xdr:cNvCxnSpPr/>
      </xdr:nvCxnSpPr>
      <xdr:spPr>
        <a:xfrm flipV="1">
          <a:off x="2908300" y="5642194"/>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3134</xdr:rowOff>
    </xdr:from>
    <xdr:to>
      <xdr:col>4</xdr:col>
      <xdr:colOff>155575</xdr:colOff>
      <xdr:row>33</xdr:row>
      <xdr:rowOff>36099</xdr:rowOff>
    </xdr:to>
    <xdr:cxnSp macro="">
      <xdr:nvCxnSpPr>
        <xdr:cNvPr id="65" name="直線コネクタ 64"/>
        <xdr:cNvCxnSpPr/>
      </xdr:nvCxnSpPr>
      <xdr:spPr>
        <a:xfrm>
          <a:off x="2019300" y="5660984"/>
          <a:ext cx="889000" cy="3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96152</xdr:rowOff>
    </xdr:from>
    <xdr:to>
      <xdr:col>2</xdr:col>
      <xdr:colOff>638175</xdr:colOff>
      <xdr:row>33</xdr:row>
      <xdr:rowOff>3134</xdr:rowOff>
    </xdr:to>
    <xdr:cxnSp macro="">
      <xdr:nvCxnSpPr>
        <xdr:cNvPr id="68" name="直線コネクタ 67"/>
        <xdr:cNvCxnSpPr/>
      </xdr:nvCxnSpPr>
      <xdr:spPr>
        <a:xfrm>
          <a:off x="1130300" y="5582552"/>
          <a:ext cx="889000" cy="7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61376</xdr:rowOff>
    </xdr:from>
    <xdr:to>
      <xdr:col>6</xdr:col>
      <xdr:colOff>561975</xdr:colOff>
      <xdr:row>32</xdr:row>
      <xdr:rowOff>162976</xdr:rowOff>
    </xdr:to>
    <xdr:sp macro="" textlink="">
      <xdr:nvSpPr>
        <xdr:cNvPr id="78" name="円/楕円 77"/>
        <xdr:cNvSpPr/>
      </xdr:nvSpPr>
      <xdr:spPr>
        <a:xfrm>
          <a:off x="4584700" y="55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84253</xdr:rowOff>
    </xdr:from>
    <xdr:ext cx="534377" cy="259045"/>
    <xdr:sp macro="" textlink="">
      <xdr:nvSpPr>
        <xdr:cNvPr id="79" name="人件費該当値テキスト"/>
        <xdr:cNvSpPr txBox="1"/>
      </xdr:nvSpPr>
      <xdr:spPr>
        <a:xfrm>
          <a:off x="4686300" y="53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86,204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104994</xdr:rowOff>
    </xdr:from>
    <xdr:to>
      <xdr:col>5</xdr:col>
      <xdr:colOff>409575</xdr:colOff>
      <xdr:row>33</xdr:row>
      <xdr:rowOff>35144</xdr:rowOff>
    </xdr:to>
    <xdr:sp macro="" textlink="">
      <xdr:nvSpPr>
        <xdr:cNvPr id="80" name="円/楕円 79"/>
        <xdr:cNvSpPr/>
      </xdr:nvSpPr>
      <xdr:spPr>
        <a:xfrm>
          <a:off x="3746500" y="559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51671</xdr:rowOff>
    </xdr:from>
    <xdr:ext cx="534377" cy="259045"/>
    <xdr:sp macro="" textlink="">
      <xdr:nvSpPr>
        <xdr:cNvPr id="81" name="テキスト ボックス 80"/>
        <xdr:cNvSpPr txBox="1"/>
      </xdr:nvSpPr>
      <xdr:spPr>
        <a:xfrm>
          <a:off x="3530111" y="536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84,296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156749</xdr:rowOff>
    </xdr:from>
    <xdr:to>
      <xdr:col>4</xdr:col>
      <xdr:colOff>206375</xdr:colOff>
      <xdr:row>33</xdr:row>
      <xdr:rowOff>86899</xdr:rowOff>
    </xdr:to>
    <xdr:sp macro="" textlink="">
      <xdr:nvSpPr>
        <xdr:cNvPr id="82" name="円/楕円 81"/>
        <xdr:cNvSpPr/>
      </xdr:nvSpPr>
      <xdr:spPr>
        <a:xfrm>
          <a:off x="2857500" y="56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103426</xdr:rowOff>
    </xdr:from>
    <xdr:ext cx="534377" cy="259045"/>
    <xdr:sp macro="" textlink="">
      <xdr:nvSpPr>
        <xdr:cNvPr id="83" name="テキスト ボックス 82"/>
        <xdr:cNvSpPr txBox="1"/>
      </xdr:nvSpPr>
      <xdr:spPr>
        <a:xfrm>
          <a:off x="2641111" y="54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123784</xdr:rowOff>
    </xdr:from>
    <xdr:to>
      <xdr:col>3</xdr:col>
      <xdr:colOff>3175</xdr:colOff>
      <xdr:row>33</xdr:row>
      <xdr:rowOff>53934</xdr:rowOff>
    </xdr:to>
    <xdr:sp macro="" textlink="">
      <xdr:nvSpPr>
        <xdr:cNvPr id="84" name="円/楕円 83"/>
        <xdr:cNvSpPr/>
      </xdr:nvSpPr>
      <xdr:spPr>
        <a:xfrm>
          <a:off x="1968500" y="56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70461</xdr:rowOff>
    </xdr:from>
    <xdr:ext cx="534377" cy="259045"/>
    <xdr:sp macro="" textlink="">
      <xdr:nvSpPr>
        <xdr:cNvPr id="85" name="テキスト ボックス 84"/>
        <xdr:cNvSpPr txBox="1"/>
      </xdr:nvSpPr>
      <xdr:spPr>
        <a:xfrm>
          <a:off x="1752111" y="53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45352</xdr:rowOff>
    </xdr:from>
    <xdr:to>
      <xdr:col>1</xdr:col>
      <xdr:colOff>485775</xdr:colOff>
      <xdr:row>32</xdr:row>
      <xdr:rowOff>146952</xdr:rowOff>
    </xdr:to>
    <xdr:sp macro="" textlink="">
      <xdr:nvSpPr>
        <xdr:cNvPr id="86" name="円/楕円 85"/>
        <xdr:cNvSpPr/>
      </xdr:nvSpPr>
      <xdr:spPr>
        <a:xfrm>
          <a:off x="1079500" y="55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163479</xdr:rowOff>
    </xdr:from>
    <xdr:ext cx="534377" cy="259045"/>
    <xdr:sp macro="" textlink="">
      <xdr:nvSpPr>
        <xdr:cNvPr id="87" name="テキスト ボックス 86"/>
        <xdr:cNvSpPr txBox="1"/>
      </xdr:nvSpPr>
      <xdr:spPr>
        <a:xfrm>
          <a:off x="863111" y="53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158831</xdr:rowOff>
    </xdr:from>
    <xdr:to>
      <xdr:col>6</xdr:col>
      <xdr:colOff>511175</xdr:colOff>
      <xdr:row>58</xdr:row>
      <xdr:rowOff>159569</xdr:rowOff>
    </xdr:to>
    <xdr:cxnSp macro="">
      <xdr:nvCxnSpPr>
        <xdr:cNvPr id="118" name="直線コネクタ 117"/>
        <xdr:cNvCxnSpPr/>
      </xdr:nvCxnSpPr>
      <xdr:spPr>
        <a:xfrm>
          <a:off x="3797300" y="10102931"/>
          <a:ext cx="8382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158831</xdr:rowOff>
    </xdr:from>
    <xdr:to>
      <xdr:col>5</xdr:col>
      <xdr:colOff>358775</xdr:colOff>
      <xdr:row>58</xdr:row>
      <xdr:rowOff>159784</xdr:rowOff>
    </xdr:to>
    <xdr:cxnSp macro="">
      <xdr:nvCxnSpPr>
        <xdr:cNvPr id="121" name="直線コネクタ 120"/>
        <xdr:cNvCxnSpPr/>
      </xdr:nvCxnSpPr>
      <xdr:spPr>
        <a:xfrm flipV="1">
          <a:off x="2908300" y="1010293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159784</xdr:rowOff>
    </xdr:from>
    <xdr:to>
      <xdr:col>4</xdr:col>
      <xdr:colOff>155575</xdr:colOff>
      <xdr:row>58</xdr:row>
      <xdr:rowOff>162548</xdr:rowOff>
    </xdr:to>
    <xdr:cxnSp macro="">
      <xdr:nvCxnSpPr>
        <xdr:cNvPr id="124" name="直線コネクタ 123"/>
        <xdr:cNvCxnSpPr/>
      </xdr:nvCxnSpPr>
      <xdr:spPr>
        <a:xfrm flipV="1">
          <a:off x="2019300" y="10103884"/>
          <a:ext cx="889000" cy="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155198</xdr:rowOff>
    </xdr:from>
    <xdr:to>
      <xdr:col>2</xdr:col>
      <xdr:colOff>638175</xdr:colOff>
      <xdr:row>58</xdr:row>
      <xdr:rowOff>162548</xdr:rowOff>
    </xdr:to>
    <xdr:cxnSp macro="">
      <xdr:nvCxnSpPr>
        <xdr:cNvPr id="127" name="直線コネクタ 126"/>
        <xdr:cNvCxnSpPr/>
      </xdr:nvCxnSpPr>
      <xdr:spPr>
        <a:xfrm>
          <a:off x="1130300" y="10099298"/>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47027</xdr:rowOff>
    </xdr:from>
    <xdr:ext cx="534377" cy="259045"/>
    <xdr:sp macro="" textlink="">
      <xdr:nvSpPr>
        <xdr:cNvPr id="129" name="テキスト ボックス 128"/>
        <xdr:cNvSpPr txBox="1"/>
      </xdr:nvSpPr>
      <xdr:spPr>
        <a:xfrm>
          <a:off x="1752111" y="101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108769</xdr:rowOff>
    </xdr:from>
    <xdr:to>
      <xdr:col>6</xdr:col>
      <xdr:colOff>561975</xdr:colOff>
      <xdr:row>59</xdr:row>
      <xdr:rowOff>38919</xdr:rowOff>
    </xdr:to>
    <xdr:sp macro="" textlink="">
      <xdr:nvSpPr>
        <xdr:cNvPr id="137" name="円/楕円 136"/>
        <xdr:cNvSpPr/>
      </xdr:nvSpPr>
      <xdr:spPr>
        <a:xfrm>
          <a:off x="4584700" y="100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68146</xdr:rowOff>
    </xdr:from>
    <xdr:ext cx="534377" cy="259045"/>
    <xdr:sp macro="" textlink="">
      <xdr:nvSpPr>
        <xdr:cNvPr id="138" name="物件費該当値テキスト"/>
        <xdr:cNvSpPr txBox="1"/>
      </xdr:nvSpPr>
      <xdr:spPr>
        <a:xfrm>
          <a:off x="4686300" y="98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108031</xdr:rowOff>
    </xdr:from>
    <xdr:to>
      <xdr:col>5</xdr:col>
      <xdr:colOff>409575</xdr:colOff>
      <xdr:row>59</xdr:row>
      <xdr:rowOff>38181</xdr:rowOff>
    </xdr:to>
    <xdr:sp macro="" textlink="">
      <xdr:nvSpPr>
        <xdr:cNvPr id="139" name="円/楕円 138"/>
        <xdr:cNvSpPr/>
      </xdr:nvSpPr>
      <xdr:spPr>
        <a:xfrm>
          <a:off x="3746500" y="1005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54708</xdr:rowOff>
    </xdr:from>
    <xdr:ext cx="534377" cy="259045"/>
    <xdr:sp macro="" textlink="">
      <xdr:nvSpPr>
        <xdr:cNvPr id="140" name="テキスト ボックス 139"/>
        <xdr:cNvSpPr txBox="1"/>
      </xdr:nvSpPr>
      <xdr:spPr>
        <a:xfrm>
          <a:off x="3530111" y="982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108984</xdr:rowOff>
    </xdr:from>
    <xdr:to>
      <xdr:col>4</xdr:col>
      <xdr:colOff>206375</xdr:colOff>
      <xdr:row>59</xdr:row>
      <xdr:rowOff>39134</xdr:rowOff>
    </xdr:to>
    <xdr:sp macro="" textlink="">
      <xdr:nvSpPr>
        <xdr:cNvPr id="141" name="円/楕円 140"/>
        <xdr:cNvSpPr/>
      </xdr:nvSpPr>
      <xdr:spPr>
        <a:xfrm>
          <a:off x="2857500" y="100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55661</xdr:rowOff>
    </xdr:from>
    <xdr:ext cx="534377" cy="259045"/>
    <xdr:sp macro="" textlink="">
      <xdr:nvSpPr>
        <xdr:cNvPr id="142" name="テキスト ボックス 141"/>
        <xdr:cNvSpPr txBox="1"/>
      </xdr:nvSpPr>
      <xdr:spPr>
        <a:xfrm>
          <a:off x="2641111" y="98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111748</xdr:rowOff>
    </xdr:from>
    <xdr:to>
      <xdr:col>3</xdr:col>
      <xdr:colOff>3175</xdr:colOff>
      <xdr:row>59</xdr:row>
      <xdr:rowOff>41898</xdr:rowOff>
    </xdr:to>
    <xdr:sp macro="" textlink="">
      <xdr:nvSpPr>
        <xdr:cNvPr id="143" name="円/楕円 142"/>
        <xdr:cNvSpPr/>
      </xdr:nvSpPr>
      <xdr:spPr>
        <a:xfrm>
          <a:off x="1968500" y="100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58425</xdr:rowOff>
    </xdr:from>
    <xdr:ext cx="534377" cy="259045"/>
    <xdr:sp macro="" textlink="">
      <xdr:nvSpPr>
        <xdr:cNvPr id="144" name="テキスト ボックス 143"/>
        <xdr:cNvSpPr txBox="1"/>
      </xdr:nvSpPr>
      <xdr:spPr>
        <a:xfrm>
          <a:off x="1752111" y="98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104398</xdr:rowOff>
    </xdr:from>
    <xdr:to>
      <xdr:col>1</xdr:col>
      <xdr:colOff>485775</xdr:colOff>
      <xdr:row>59</xdr:row>
      <xdr:rowOff>34548</xdr:rowOff>
    </xdr:to>
    <xdr:sp macro="" textlink="">
      <xdr:nvSpPr>
        <xdr:cNvPr id="145" name="円/楕円 144"/>
        <xdr:cNvSpPr/>
      </xdr:nvSpPr>
      <xdr:spPr>
        <a:xfrm>
          <a:off x="1079500" y="1004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51075</xdr:rowOff>
    </xdr:from>
    <xdr:ext cx="534377" cy="259045"/>
    <xdr:sp macro="" textlink="">
      <xdr:nvSpPr>
        <xdr:cNvPr id="146" name="テキスト ボックス 145"/>
        <xdr:cNvSpPr txBox="1"/>
      </xdr:nvSpPr>
      <xdr:spPr>
        <a:xfrm>
          <a:off x="863111" y="98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6567</xdr:rowOff>
    </xdr:from>
    <xdr:to>
      <xdr:col>6</xdr:col>
      <xdr:colOff>511175</xdr:colOff>
      <xdr:row>77</xdr:row>
      <xdr:rowOff>109764</xdr:rowOff>
    </xdr:to>
    <xdr:cxnSp macro="">
      <xdr:nvCxnSpPr>
        <xdr:cNvPr id="177" name="直線コネクタ 176"/>
        <xdr:cNvCxnSpPr/>
      </xdr:nvCxnSpPr>
      <xdr:spPr>
        <a:xfrm flipV="1">
          <a:off x="3797300" y="13208217"/>
          <a:ext cx="8382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109764</xdr:rowOff>
    </xdr:from>
    <xdr:to>
      <xdr:col>5</xdr:col>
      <xdr:colOff>358775</xdr:colOff>
      <xdr:row>77</xdr:row>
      <xdr:rowOff>123154</xdr:rowOff>
    </xdr:to>
    <xdr:cxnSp macro="">
      <xdr:nvCxnSpPr>
        <xdr:cNvPr id="180" name="直線コネクタ 179"/>
        <xdr:cNvCxnSpPr/>
      </xdr:nvCxnSpPr>
      <xdr:spPr>
        <a:xfrm flipV="1">
          <a:off x="2908300" y="13311414"/>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113902</xdr:rowOff>
    </xdr:from>
    <xdr:to>
      <xdr:col>4</xdr:col>
      <xdr:colOff>155575</xdr:colOff>
      <xdr:row>77</xdr:row>
      <xdr:rowOff>123154</xdr:rowOff>
    </xdr:to>
    <xdr:cxnSp macro="">
      <xdr:nvCxnSpPr>
        <xdr:cNvPr id="183" name="直線コネクタ 182"/>
        <xdr:cNvCxnSpPr/>
      </xdr:nvCxnSpPr>
      <xdr:spPr>
        <a:xfrm>
          <a:off x="2019300" y="13315552"/>
          <a:ext cx="889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40858</xdr:rowOff>
    </xdr:from>
    <xdr:to>
      <xdr:col>2</xdr:col>
      <xdr:colOff>638175</xdr:colOff>
      <xdr:row>77</xdr:row>
      <xdr:rowOff>113902</xdr:rowOff>
    </xdr:to>
    <xdr:cxnSp macro="">
      <xdr:nvCxnSpPr>
        <xdr:cNvPr id="186" name="直線コネクタ 185"/>
        <xdr:cNvCxnSpPr/>
      </xdr:nvCxnSpPr>
      <xdr:spPr>
        <a:xfrm>
          <a:off x="1130300" y="13242508"/>
          <a:ext cx="889000" cy="7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127217</xdr:rowOff>
    </xdr:from>
    <xdr:to>
      <xdr:col>6</xdr:col>
      <xdr:colOff>561975</xdr:colOff>
      <xdr:row>77</xdr:row>
      <xdr:rowOff>57367</xdr:rowOff>
    </xdr:to>
    <xdr:sp macro="" textlink="">
      <xdr:nvSpPr>
        <xdr:cNvPr id="196" name="円/楕円 195"/>
        <xdr:cNvSpPr/>
      </xdr:nvSpPr>
      <xdr:spPr>
        <a:xfrm>
          <a:off x="4584700" y="131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150094</xdr:rowOff>
    </xdr:from>
    <xdr:ext cx="469744" cy="259045"/>
    <xdr:sp macro="" textlink="">
      <xdr:nvSpPr>
        <xdr:cNvPr id="197" name="維持補修費該当値テキスト"/>
        <xdr:cNvSpPr txBox="1"/>
      </xdr:nvSpPr>
      <xdr:spPr>
        <a:xfrm>
          <a:off x="4686300" y="130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58964</xdr:rowOff>
    </xdr:from>
    <xdr:to>
      <xdr:col>5</xdr:col>
      <xdr:colOff>409575</xdr:colOff>
      <xdr:row>77</xdr:row>
      <xdr:rowOff>160564</xdr:rowOff>
    </xdr:to>
    <xdr:sp macro="" textlink="">
      <xdr:nvSpPr>
        <xdr:cNvPr id="198" name="円/楕円 197"/>
        <xdr:cNvSpPr/>
      </xdr:nvSpPr>
      <xdr:spPr>
        <a:xfrm>
          <a:off x="3746500" y="132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151691</xdr:rowOff>
    </xdr:from>
    <xdr:ext cx="469744" cy="259045"/>
    <xdr:sp macro="" textlink="">
      <xdr:nvSpPr>
        <xdr:cNvPr id="199" name="テキスト ボックス 198"/>
        <xdr:cNvSpPr txBox="1"/>
      </xdr:nvSpPr>
      <xdr:spPr>
        <a:xfrm>
          <a:off x="3562427" y="133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72354</xdr:rowOff>
    </xdr:from>
    <xdr:to>
      <xdr:col>4</xdr:col>
      <xdr:colOff>206375</xdr:colOff>
      <xdr:row>78</xdr:row>
      <xdr:rowOff>2504</xdr:rowOff>
    </xdr:to>
    <xdr:sp macro="" textlink="">
      <xdr:nvSpPr>
        <xdr:cNvPr id="200" name="円/楕円 199"/>
        <xdr:cNvSpPr/>
      </xdr:nvSpPr>
      <xdr:spPr>
        <a:xfrm>
          <a:off x="2857500" y="132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165081</xdr:rowOff>
    </xdr:from>
    <xdr:ext cx="469744" cy="259045"/>
    <xdr:sp macro="" textlink="">
      <xdr:nvSpPr>
        <xdr:cNvPr id="201" name="テキスト ボックス 200"/>
        <xdr:cNvSpPr txBox="1"/>
      </xdr:nvSpPr>
      <xdr:spPr>
        <a:xfrm>
          <a:off x="2673427" y="1336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63102</xdr:rowOff>
    </xdr:from>
    <xdr:to>
      <xdr:col>3</xdr:col>
      <xdr:colOff>3175</xdr:colOff>
      <xdr:row>77</xdr:row>
      <xdr:rowOff>164702</xdr:rowOff>
    </xdr:to>
    <xdr:sp macro="" textlink="">
      <xdr:nvSpPr>
        <xdr:cNvPr id="202" name="円/楕円 201"/>
        <xdr:cNvSpPr/>
      </xdr:nvSpPr>
      <xdr:spPr>
        <a:xfrm>
          <a:off x="1968500" y="1326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155829</xdr:rowOff>
    </xdr:from>
    <xdr:ext cx="469744" cy="259045"/>
    <xdr:sp macro="" textlink="">
      <xdr:nvSpPr>
        <xdr:cNvPr id="203" name="テキスト ボックス 202"/>
        <xdr:cNvSpPr txBox="1"/>
      </xdr:nvSpPr>
      <xdr:spPr>
        <a:xfrm>
          <a:off x="1784427" y="1335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161508</xdr:rowOff>
    </xdr:from>
    <xdr:to>
      <xdr:col>1</xdr:col>
      <xdr:colOff>485775</xdr:colOff>
      <xdr:row>77</xdr:row>
      <xdr:rowOff>91658</xdr:rowOff>
    </xdr:to>
    <xdr:sp macro="" textlink="">
      <xdr:nvSpPr>
        <xdr:cNvPr id="204" name="円/楕円 203"/>
        <xdr:cNvSpPr/>
      </xdr:nvSpPr>
      <xdr:spPr>
        <a:xfrm>
          <a:off x="1079500" y="131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82785</xdr:rowOff>
    </xdr:from>
    <xdr:ext cx="469744" cy="259045"/>
    <xdr:sp macro="" textlink="">
      <xdr:nvSpPr>
        <xdr:cNvPr id="205" name="テキスト ボックス 204"/>
        <xdr:cNvSpPr txBox="1"/>
      </xdr:nvSpPr>
      <xdr:spPr>
        <a:xfrm>
          <a:off x="895427" y="132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5538</xdr:rowOff>
    </xdr:from>
    <xdr:to>
      <xdr:col>6</xdr:col>
      <xdr:colOff>511175</xdr:colOff>
      <xdr:row>96</xdr:row>
      <xdr:rowOff>34341</xdr:rowOff>
    </xdr:to>
    <xdr:cxnSp macro="">
      <xdr:nvCxnSpPr>
        <xdr:cNvPr id="235" name="直線コネクタ 234"/>
        <xdr:cNvCxnSpPr/>
      </xdr:nvCxnSpPr>
      <xdr:spPr>
        <a:xfrm flipV="1">
          <a:off x="3797300" y="16464738"/>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34341</xdr:rowOff>
    </xdr:from>
    <xdr:to>
      <xdr:col>5</xdr:col>
      <xdr:colOff>358775</xdr:colOff>
      <xdr:row>96</xdr:row>
      <xdr:rowOff>94729</xdr:rowOff>
    </xdr:to>
    <xdr:cxnSp macro="">
      <xdr:nvCxnSpPr>
        <xdr:cNvPr id="238" name="直線コネクタ 237"/>
        <xdr:cNvCxnSpPr/>
      </xdr:nvCxnSpPr>
      <xdr:spPr>
        <a:xfrm flipV="1">
          <a:off x="2908300" y="16493541"/>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94729</xdr:rowOff>
    </xdr:from>
    <xdr:to>
      <xdr:col>4</xdr:col>
      <xdr:colOff>155575</xdr:colOff>
      <xdr:row>96</xdr:row>
      <xdr:rowOff>141263</xdr:rowOff>
    </xdr:to>
    <xdr:cxnSp macro="">
      <xdr:nvCxnSpPr>
        <xdr:cNvPr id="241" name="直線コネクタ 240"/>
        <xdr:cNvCxnSpPr/>
      </xdr:nvCxnSpPr>
      <xdr:spPr>
        <a:xfrm flipV="1">
          <a:off x="2019300" y="16553929"/>
          <a:ext cx="889000" cy="4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141263</xdr:rowOff>
    </xdr:from>
    <xdr:to>
      <xdr:col>2</xdr:col>
      <xdr:colOff>638175</xdr:colOff>
      <xdr:row>96</xdr:row>
      <xdr:rowOff>158674</xdr:rowOff>
    </xdr:to>
    <xdr:cxnSp macro="">
      <xdr:nvCxnSpPr>
        <xdr:cNvPr id="244" name="直線コネクタ 243"/>
        <xdr:cNvCxnSpPr/>
      </xdr:nvCxnSpPr>
      <xdr:spPr>
        <a:xfrm flipV="1">
          <a:off x="1130300" y="16600463"/>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126188</xdr:rowOff>
    </xdr:from>
    <xdr:to>
      <xdr:col>6</xdr:col>
      <xdr:colOff>561975</xdr:colOff>
      <xdr:row>96</xdr:row>
      <xdr:rowOff>56338</xdr:rowOff>
    </xdr:to>
    <xdr:sp macro="" textlink="">
      <xdr:nvSpPr>
        <xdr:cNvPr id="254" name="円/楕円 253"/>
        <xdr:cNvSpPr/>
      </xdr:nvSpPr>
      <xdr:spPr>
        <a:xfrm>
          <a:off x="4584700" y="16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104615</xdr:rowOff>
    </xdr:from>
    <xdr:ext cx="534377" cy="259045"/>
    <xdr:sp macro="" textlink="">
      <xdr:nvSpPr>
        <xdr:cNvPr id="255" name="扶助費該当値テキスト"/>
        <xdr:cNvSpPr txBox="1"/>
      </xdr:nvSpPr>
      <xdr:spPr>
        <a:xfrm>
          <a:off x="4686300" y="1639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73,564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154991</xdr:rowOff>
    </xdr:from>
    <xdr:to>
      <xdr:col>5</xdr:col>
      <xdr:colOff>409575</xdr:colOff>
      <xdr:row>96</xdr:row>
      <xdr:rowOff>85141</xdr:rowOff>
    </xdr:to>
    <xdr:sp macro="" textlink="">
      <xdr:nvSpPr>
        <xdr:cNvPr id="256" name="円/楕円 255"/>
        <xdr:cNvSpPr/>
      </xdr:nvSpPr>
      <xdr:spPr>
        <a:xfrm>
          <a:off x="3746500" y="164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76268</xdr:rowOff>
    </xdr:from>
    <xdr:ext cx="534377" cy="259045"/>
    <xdr:sp macro="" textlink="">
      <xdr:nvSpPr>
        <xdr:cNvPr id="257" name="テキスト ボックス 256"/>
        <xdr:cNvSpPr txBox="1"/>
      </xdr:nvSpPr>
      <xdr:spPr>
        <a:xfrm>
          <a:off x="3530111" y="165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43929</xdr:rowOff>
    </xdr:from>
    <xdr:to>
      <xdr:col>4</xdr:col>
      <xdr:colOff>206375</xdr:colOff>
      <xdr:row>96</xdr:row>
      <xdr:rowOff>145529</xdr:rowOff>
    </xdr:to>
    <xdr:sp macro="" textlink="">
      <xdr:nvSpPr>
        <xdr:cNvPr id="258" name="円/楕円 257"/>
        <xdr:cNvSpPr/>
      </xdr:nvSpPr>
      <xdr:spPr>
        <a:xfrm>
          <a:off x="2857500" y="165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136656</xdr:rowOff>
    </xdr:from>
    <xdr:ext cx="534377" cy="259045"/>
    <xdr:sp macro="" textlink="">
      <xdr:nvSpPr>
        <xdr:cNvPr id="259" name="テキスト ボックス 258"/>
        <xdr:cNvSpPr txBox="1"/>
      </xdr:nvSpPr>
      <xdr:spPr>
        <a:xfrm>
          <a:off x="2641111" y="165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90463</xdr:rowOff>
    </xdr:from>
    <xdr:to>
      <xdr:col>3</xdr:col>
      <xdr:colOff>3175</xdr:colOff>
      <xdr:row>97</xdr:row>
      <xdr:rowOff>20613</xdr:rowOff>
    </xdr:to>
    <xdr:sp macro="" textlink="">
      <xdr:nvSpPr>
        <xdr:cNvPr id="260" name="円/楕円 259"/>
        <xdr:cNvSpPr/>
      </xdr:nvSpPr>
      <xdr:spPr>
        <a:xfrm>
          <a:off x="1968500" y="165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11740</xdr:rowOff>
    </xdr:from>
    <xdr:ext cx="534377" cy="259045"/>
    <xdr:sp macro="" textlink="">
      <xdr:nvSpPr>
        <xdr:cNvPr id="261" name="テキスト ボックス 260"/>
        <xdr:cNvSpPr txBox="1"/>
      </xdr:nvSpPr>
      <xdr:spPr>
        <a:xfrm>
          <a:off x="1752111" y="166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107874</xdr:rowOff>
    </xdr:from>
    <xdr:to>
      <xdr:col>1</xdr:col>
      <xdr:colOff>485775</xdr:colOff>
      <xdr:row>97</xdr:row>
      <xdr:rowOff>38024</xdr:rowOff>
    </xdr:to>
    <xdr:sp macro="" textlink="">
      <xdr:nvSpPr>
        <xdr:cNvPr id="262" name="円/楕円 261"/>
        <xdr:cNvSpPr/>
      </xdr:nvSpPr>
      <xdr:spPr>
        <a:xfrm>
          <a:off x="1079500" y="1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29151</xdr:rowOff>
    </xdr:from>
    <xdr:ext cx="534377" cy="259045"/>
    <xdr:sp macro="" textlink="">
      <xdr:nvSpPr>
        <xdr:cNvPr id="263" name="テキスト ボックス 262"/>
        <xdr:cNvSpPr txBox="1"/>
      </xdr:nvSpPr>
      <xdr:spPr>
        <a:xfrm>
          <a:off x="863111" y="1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15811</xdr:rowOff>
    </xdr:from>
    <xdr:to>
      <xdr:col>15</xdr:col>
      <xdr:colOff>180975</xdr:colOff>
      <xdr:row>37</xdr:row>
      <xdr:rowOff>16650</xdr:rowOff>
    </xdr:to>
    <xdr:cxnSp macro="">
      <xdr:nvCxnSpPr>
        <xdr:cNvPr id="292" name="直線コネクタ 291"/>
        <xdr:cNvCxnSpPr/>
      </xdr:nvCxnSpPr>
      <xdr:spPr>
        <a:xfrm flipV="1">
          <a:off x="9639300" y="635946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16650</xdr:rowOff>
    </xdr:from>
    <xdr:to>
      <xdr:col>14</xdr:col>
      <xdr:colOff>28575</xdr:colOff>
      <xdr:row>37</xdr:row>
      <xdr:rowOff>58890</xdr:rowOff>
    </xdr:to>
    <xdr:cxnSp macro="">
      <xdr:nvCxnSpPr>
        <xdr:cNvPr id="295" name="直線コネクタ 294"/>
        <xdr:cNvCxnSpPr/>
      </xdr:nvCxnSpPr>
      <xdr:spPr>
        <a:xfrm flipV="1">
          <a:off x="8750300" y="6360300"/>
          <a:ext cx="8890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58890</xdr:rowOff>
    </xdr:from>
    <xdr:to>
      <xdr:col>12</xdr:col>
      <xdr:colOff>511175</xdr:colOff>
      <xdr:row>37</xdr:row>
      <xdr:rowOff>79172</xdr:rowOff>
    </xdr:to>
    <xdr:cxnSp macro="">
      <xdr:nvCxnSpPr>
        <xdr:cNvPr id="298" name="直線コネクタ 297"/>
        <xdr:cNvCxnSpPr/>
      </xdr:nvCxnSpPr>
      <xdr:spPr>
        <a:xfrm flipV="1">
          <a:off x="7861300" y="6402540"/>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75641</xdr:rowOff>
    </xdr:from>
    <xdr:to>
      <xdr:col>11</xdr:col>
      <xdr:colOff>307975</xdr:colOff>
      <xdr:row>37</xdr:row>
      <xdr:rowOff>79172</xdr:rowOff>
    </xdr:to>
    <xdr:cxnSp macro="">
      <xdr:nvCxnSpPr>
        <xdr:cNvPr id="301" name="直線コネクタ 300"/>
        <xdr:cNvCxnSpPr/>
      </xdr:nvCxnSpPr>
      <xdr:spPr>
        <a:xfrm>
          <a:off x="6972300" y="6419291"/>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136461</xdr:rowOff>
    </xdr:from>
    <xdr:to>
      <xdr:col>15</xdr:col>
      <xdr:colOff>231775</xdr:colOff>
      <xdr:row>37</xdr:row>
      <xdr:rowOff>66611</xdr:rowOff>
    </xdr:to>
    <xdr:sp macro="" textlink="">
      <xdr:nvSpPr>
        <xdr:cNvPr id="311" name="円/楕円 310"/>
        <xdr:cNvSpPr/>
      </xdr:nvSpPr>
      <xdr:spPr>
        <a:xfrm>
          <a:off x="10426700" y="63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114888</xdr:rowOff>
    </xdr:from>
    <xdr:ext cx="534377" cy="259045"/>
    <xdr:sp macro="" textlink="">
      <xdr:nvSpPr>
        <xdr:cNvPr id="312" name="補助費等該当値テキスト"/>
        <xdr:cNvSpPr txBox="1"/>
      </xdr:nvSpPr>
      <xdr:spPr>
        <a:xfrm>
          <a:off x="10528300" y="62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137300</xdr:rowOff>
    </xdr:from>
    <xdr:to>
      <xdr:col>14</xdr:col>
      <xdr:colOff>79375</xdr:colOff>
      <xdr:row>37</xdr:row>
      <xdr:rowOff>67450</xdr:rowOff>
    </xdr:to>
    <xdr:sp macro="" textlink="">
      <xdr:nvSpPr>
        <xdr:cNvPr id="313" name="円/楕円 312"/>
        <xdr:cNvSpPr/>
      </xdr:nvSpPr>
      <xdr:spPr>
        <a:xfrm>
          <a:off x="9588500" y="63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58577</xdr:rowOff>
    </xdr:from>
    <xdr:ext cx="534377" cy="259045"/>
    <xdr:sp macro="" textlink="">
      <xdr:nvSpPr>
        <xdr:cNvPr id="314" name="テキスト ボックス 313"/>
        <xdr:cNvSpPr txBox="1"/>
      </xdr:nvSpPr>
      <xdr:spPr>
        <a:xfrm>
          <a:off x="9372111" y="640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8090</xdr:rowOff>
    </xdr:from>
    <xdr:to>
      <xdr:col>12</xdr:col>
      <xdr:colOff>561975</xdr:colOff>
      <xdr:row>37</xdr:row>
      <xdr:rowOff>109690</xdr:rowOff>
    </xdr:to>
    <xdr:sp macro="" textlink="">
      <xdr:nvSpPr>
        <xdr:cNvPr id="315" name="円/楕円 314"/>
        <xdr:cNvSpPr/>
      </xdr:nvSpPr>
      <xdr:spPr>
        <a:xfrm>
          <a:off x="8699500" y="63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100817</xdr:rowOff>
    </xdr:from>
    <xdr:ext cx="534377" cy="259045"/>
    <xdr:sp macro="" textlink="">
      <xdr:nvSpPr>
        <xdr:cNvPr id="316" name="テキスト ボックス 315"/>
        <xdr:cNvSpPr txBox="1"/>
      </xdr:nvSpPr>
      <xdr:spPr>
        <a:xfrm>
          <a:off x="8483111" y="6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28372</xdr:rowOff>
    </xdr:from>
    <xdr:to>
      <xdr:col>11</xdr:col>
      <xdr:colOff>358775</xdr:colOff>
      <xdr:row>37</xdr:row>
      <xdr:rowOff>129972</xdr:rowOff>
    </xdr:to>
    <xdr:sp macro="" textlink="">
      <xdr:nvSpPr>
        <xdr:cNvPr id="317" name="円/楕円 316"/>
        <xdr:cNvSpPr/>
      </xdr:nvSpPr>
      <xdr:spPr>
        <a:xfrm>
          <a:off x="7810500" y="63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121099</xdr:rowOff>
    </xdr:from>
    <xdr:ext cx="534377" cy="259045"/>
    <xdr:sp macro="" textlink="">
      <xdr:nvSpPr>
        <xdr:cNvPr id="318" name="テキスト ボックス 317"/>
        <xdr:cNvSpPr txBox="1"/>
      </xdr:nvSpPr>
      <xdr:spPr>
        <a:xfrm>
          <a:off x="7594111" y="646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24841</xdr:rowOff>
    </xdr:from>
    <xdr:to>
      <xdr:col>10</xdr:col>
      <xdr:colOff>155575</xdr:colOff>
      <xdr:row>37</xdr:row>
      <xdr:rowOff>126441</xdr:rowOff>
    </xdr:to>
    <xdr:sp macro="" textlink="">
      <xdr:nvSpPr>
        <xdr:cNvPr id="319" name="円/楕円 318"/>
        <xdr:cNvSpPr/>
      </xdr:nvSpPr>
      <xdr:spPr>
        <a:xfrm>
          <a:off x="6921500" y="63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117568</xdr:rowOff>
    </xdr:from>
    <xdr:ext cx="534377" cy="259045"/>
    <xdr:sp macro="" textlink="">
      <xdr:nvSpPr>
        <xdr:cNvPr id="320" name="テキスト ボックス 319"/>
        <xdr:cNvSpPr txBox="1"/>
      </xdr:nvSpPr>
      <xdr:spPr>
        <a:xfrm>
          <a:off x="6705111" y="64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12706</xdr:rowOff>
    </xdr:from>
    <xdr:to>
      <xdr:col>15</xdr:col>
      <xdr:colOff>180975</xdr:colOff>
      <xdr:row>59</xdr:row>
      <xdr:rowOff>53764</xdr:rowOff>
    </xdr:to>
    <xdr:cxnSp macro="">
      <xdr:nvCxnSpPr>
        <xdr:cNvPr id="351" name="直線コネクタ 350"/>
        <xdr:cNvCxnSpPr/>
      </xdr:nvCxnSpPr>
      <xdr:spPr>
        <a:xfrm>
          <a:off x="9639300" y="10128256"/>
          <a:ext cx="838200" cy="4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142042</xdr:rowOff>
    </xdr:from>
    <xdr:to>
      <xdr:col>14</xdr:col>
      <xdr:colOff>28575</xdr:colOff>
      <xdr:row>59</xdr:row>
      <xdr:rowOff>12706</xdr:rowOff>
    </xdr:to>
    <xdr:cxnSp macro="">
      <xdr:nvCxnSpPr>
        <xdr:cNvPr id="354" name="直線コネクタ 353"/>
        <xdr:cNvCxnSpPr/>
      </xdr:nvCxnSpPr>
      <xdr:spPr>
        <a:xfrm>
          <a:off x="8750300" y="10086142"/>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142042</xdr:rowOff>
    </xdr:from>
    <xdr:to>
      <xdr:col>12</xdr:col>
      <xdr:colOff>511175</xdr:colOff>
      <xdr:row>58</xdr:row>
      <xdr:rowOff>169085</xdr:rowOff>
    </xdr:to>
    <xdr:cxnSp macro="">
      <xdr:nvCxnSpPr>
        <xdr:cNvPr id="357" name="直線コネクタ 356"/>
        <xdr:cNvCxnSpPr/>
      </xdr:nvCxnSpPr>
      <xdr:spPr>
        <a:xfrm flipV="1">
          <a:off x="7861300" y="10086142"/>
          <a:ext cx="889000" cy="2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169085</xdr:rowOff>
    </xdr:from>
    <xdr:to>
      <xdr:col>11</xdr:col>
      <xdr:colOff>307975</xdr:colOff>
      <xdr:row>59</xdr:row>
      <xdr:rowOff>53797</xdr:rowOff>
    </xdr:to>
    <xdr:cxnSp macro="">
      <xdr:nvCxnSpPr>
        <xdr:cNvPr id="360" name="直線コネクタ 359"/>
        <xdr:cNvCxnSpPr/>
      </xdr:nvCxnSpPr>
      <xdr:spPr>
        <a:xfrm flipV="1">
          <a:off x="6972300" y="10113185"/>
          <a:ext cx="889000" cy="5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2964</xdr:rowOff>
    </xdr:from>
    <xdr:to>
      <xdr:col>15</xdr:col>
      <xdr:colOff>231775</xdr:colOff>
      <xdr:row>59</xdr:row>
      <xdr:rowOff>104564</xdr:rowOff>
    </xdr:to>
    <xdr:sp macro="" textlink="">
      <xdr:nvSpPr>
        <xdr:cNvPr id="370" name="円/楕円 369"/>
        <xdr:cNvSpPr/>
      </xdr:nvSpPr>
      <xdr:spPr>
        <a:xfrm>
          <a:off x="10426700" y="101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133356</xdr:rowOff>
    </xdr:from>
    <xdr:to>
      <xdr:col>14</xdr:col>
      <xdr:colOff>79375</xdr:colOff>
      <xdr:row>59</xdr:row>
      <xdr:rowOff>63506</xdr:rowOff>
    </xdr:to>
    <xdr:sp macro="" textlink="">
      <xdr:nvSpPr>
        <xdr:cNvPr id="372" name="円/楕円 371"/>
        <xdr:cNvSpPr/>
      </xdr:nvSpPr>
      <xdr:spPr>
        <a:xfrm>
          <a:off x="9588500" y="100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80033</xdr:rowOff>
    </xdr:from>
    <xdr:ext cx="534377" cy="259045"/>
    <xdr:sp macro="" textlink="">
      <xdr:nvSpPr>
        <xdr:cNvPr id="373" name="テキスト ボックス 372"/>
        <xdr:cNvSpPr txBox="1"/>
      </xdr:nvSpPr>
      <xdr:spPr>
        <a:xfrm>
          <a:off x="9372111" y="985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91242</xdr:rowOff>
    </xdr:from>
    <xdr:to>
      <xdr:col>12</xdr:col>
      <xdr:colOff>561975</xdr:colOff>
      <xdr:row>59</xdr:row>
      <xdr:rowOff>21392</xdr:rowOff>
    </xdr:to>
    <xdr:sp macro="" textlink="">
      <xdr:nvSpPr>
        <xdr:cNvPr id="374" name="円/楕円 373"/>
        <xdr:cNvSpPr/>
      </xdr:nvSpPr>
      <xdr:spPr>
        <a:xfrm>
          <a:off x="8699500" y="1003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37919</xdr:rowOff>
    </xdr:from>
    <xdr:ext cx="599010" cy="259045"/>
    <xdr:sp macro="" textlink="">
      <xdr:nvSpPr>
        <xdr:cNvPr id="375" name="テキスト ボックス 374"/>
        <xdr:cNvSpPr txBox="1"/>
      </xdr:nvSpPr>
      <xdr:spPr>
        <a:xfrm>
          <a:off x="8450794" y="981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118285</xdr:rowOff>
    </xdr:from>
    <xdr:to>
      <xdr:col>11</xdr:col>
      <xdr:colOff>358775</xdr:colOff>
      <xdr:row>59</xdr:row>
      <xdr:rowOff>48435</xdr:rowOff>
    </xdr:to>
    <xdr:sp macro="" textlink="">
      <xdr:nvSpPr>
        <xdr:cNvPr id="376" name="円/楕円 375"/>
        <xdr:cNvSpPr/>
      </xdr:nvSpPr>
      <xdr:spPr>
        <a:xfrm>
          <a:off x="7810500" y="1006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64962</xdr:rowOff>
    </xdr:from>
    <xdr:ext cx="534377" cy="259045"/>
    <xdr:sp macro="" textlink="">
      <xdr:nvSpPr>
        <xdr:cNvPr id="377" name="テキスト ボックス 376"/>
        <xdr:cNvSpPr txBox="1"/>
      </xdr:nvSpPr>
      <xdr:spPr>
        <a:xfrm>
          <a:off x="7594111" y="983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2997</xdr:rowOff>
    </xdr:from>
    <xdr:to>
      <xdr:col>10</xdr:col>
      <xdr:colOff>155575</xdr:colOff>
      <xdr:row>59</xdr:row>
      <xdr:rowOff>104597</xdr:rowOff>
    </xdr:to>
    <xdr:sp macro="" textlink="">
      <xdr:nvSpPr>
        <xdr:cNvPr id="378" name="円/楕円 377"/>
        <xdr:cNvSpPr/>
      </xdr:nvSpPr>
      <xdr:spPr>
        <a:xfrm>
          <a:off x="6921500" y="101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95724</xdr:rowOff>
    </xdr:from>
    <xdr:ext cx="534377" cy="259045"/>
    <xdr:sp macro="" textlink="">
      <xdr:nvSpPr>
        <xdr:cNvPr id="379" name="テキスト ボックス 378"/>
        <xdr:cNvSpPr txBox="1"/>
      </xdr:nvSpPr>
      <xdr:spPr>
        <a:xfrm>
          <a:off x="6705111" y="102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7255</xdr:rowOff>
    </xdr:from>
    <xdr:to>
      <xdr:col>15</xdr:col>
      <xdr:colOff>180975</xdr:colOff>
      <xdr:row>79</xdr:row>
      <xdr:rowOff>17349</xdr:rowOff>
    </xdr:to>
    <xdr:cxnSp macro="">
      <xdr:nvCxnSpPr>
        <xdr:cNvPr id="408" name="直線コネクタ 407"/>
        <xdr:cNvCxnSpPr/>
      </xdr:nvCxnSpPr>
      <xdr:spPr>
        <a:xfrm>
          <a:off x="9639300" y="13551805"/>
          <a:ext cx="8382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154423</xdr:rowOff>
    </xdr:from>
    <xdr:to>
      <xdr:col>14</xdr:col>
      <xdr:colOff>28575</xdr:colOff>
      <xdr:row>79</xdr:row>
      <xdr:rowOff>7255</xdr:rowOff>
    </xdr:to>
    <xdr:cxnSp macro="">
      <xdr:nvCxnSpPr>
        <xdr:cNvPr id="411" name="直線コネクタ 410"/>
        <xdr:cNvCxnSpPr/>
      </xdr:nvCxnSpPr>
      <xdr:spPr>
        <a:xfrm>
          <a:off x="8750300" y="13527523"/>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5" name="テキスト ボックス 414"/>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137999</xdr:rowOff>
    </xdr:from>
    <xdr:to>
      <xdr:col>15</xdr:col>
      <xdr:colOff>231775</xdr:colOff>
      <xdr:row>79</xdr:row>
      <xdr:rowOff>68149</xdr:rowOff>
    </xdr:to>
    <xdr:sp macro="" textlink="">
      <xdr:nvSpPr>
        <xdr:cNvPr id="421" name="円/楕円 420"/>
        <xdr:cNvSpPr/>
      </xdr:nvSpPr>
      <xdr:spPr>
        <a:xfrm>
          <a:off x="10426700" y="13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97376</xdr:rowOff>
    </xdr:from>
    <xdr:ext cx="534377" cy="259045"/>
    <xdr:sp macro="" textlink="">
      <xdr:nvSpPr>
        <xdr:cNvPr id="422" name="普通建設事業費 （ うち新規整備　）該当値テキスト"/>
        <xdr:cNvSpPr txBox="1"/>
      </xdr:nvSpPr>
      <xdr:spPr>
        <a:xfrm>
          <a:off x="10528300" y="132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127905</xdr:rowOff>
    </xdr:from>
    <xdr:to>
      <xdr:col>14</xdr:col>
      <xdr:colOff>79375</xdr:colOff>
      <xdr:row>79</xdr:row>
      <xdr:rowOff>58055</xdr:rowOff>
    </xdr:to>
    <xdr:sp macro="" textlink="">
      <xdr:nvSpPr>
        <xdr:cNvPr id="423" name="円/楕円 422"/>
        <xdr:cNvSpPr/>
      </xdr:nvSpPr>
      <xdr:spPr>
        <a:xfrm>
          <a:off x="9588500" y="135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74582</xdr:rowOff>
    </xdr:from>
    <xdr:ext cx="534377" cy="259045"/>
    <xdr:sp macro="" textlink="">
      <xdr:nvSpPr>
        <xdr:cNvPr id="424" name="テキスト ボックス 423"/>
        <xdr:cNvSpPr txBox="1"/>
      </xdr:nvSpPr>
      <xdr:spPr>
        <a:xfrm>
          <a:off x="9372111" y="1327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103623</xdr:rowOff>
    </xdr:from>
    <xdr:to>
      <xdr:col>12</xdr:col>
      <xdr:colOff>561975</xdr:colOff>
      <xdr:row>79</xdr:row>
      <xdr:rowOff>33773</xdr:rowOff>
    </xdr:to>
    <xdr:sp macro="" textlink="">
      <xdr:nvSpPr>
        <xdr:cNvPr id="425" name="円/楕円 424"/>
        <xdr:cNvSpPr/>
      </xdr:nvSpPr>
      <xdr:spPr>
        <a:xfrm>
          <a:off x="8699500" y="1347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50300</xdr:rowOff>
    </xdr:from>
    <xdr:ext cx="534377" cy="259045"/>
    <xdr:sp macro="" textlink="">
      <xdr:nvSpPr>
        <xdr:cNvPr id="426" name="テキスト ボックス 425"/>
        <xdr:cNvSpPr txBox="1"/>
      </xdr:nvSpPr>
      <xdr:spPr>
        <a:xfrm>
          <a:off x="8483111" y="1325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105448</xdr:rowOff>
    </xdr:from>
    <xdr:to>
      <xdr:col>15</xdr:col>
      <xdr:colOff>180975</xdr:colOff>
      <xdr:row>98</xdr:row>
      <xdr:rowOff>103251</xdr:rowOff>
    </xdr:to>
    <xdr:cxnSp macro="">
      <xdr:nvCxnSpPr>
        <xdr:cNvPr id="455" name="直線コネクタ 454"/>
        <xdr:cNvCxnSpPr/>
      </xdr:nvCxnSpPr>
      <xdr:spPr>
        <a:xfrm>
          <a:off x="9639300" y="16736098"/>
          <a:ext cx="838200" cy="16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48349</xdr:rowOff>
    </xdr:from>
    <xdr:to>
      <xdr:col>14</xdr:col>
      <xdr:colOff>28575</xdr:colOff>
      <xdr:row>97</xdr:row>
      <xdr:rowOff>105448</xdr:rowOff>
    </xdr:to>
    <xdr:cxnSp macro="">
      <xdr:nvCxnSpPr>
        <xdr:cNvPr id="458" name="直線コネクタ 457"/>
        <xdr:cNvCxnSpPr/>
      </xdr:nvCxnSpPr>
      <xdr:spPr>
        <a:xfrm>
          <a:off x="8750300" y="16336099"/>
          <a:ext cx="889000" cy="39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52451</xdr:rowOff>
    </xdr:from>
    <xdr:to>
      <xdr:col>15</xdr:col>
      <xdr:colOff>231775</xdr:colOff>
      <xdr:row>98</xdr:row>
      <xdr:rowOff>154051</xdr:rowOff>
    </xdr:to>
    <xdr:sp macro="" textlink="">
      <xdr:nvSpPr>
        <xdr:cNvPr id="468" name="円/楕円 467"/>
        <xdr:cNvSpPr/>
      </xdr:nvSpPr>
      <xdr:spPr>
        <a:xfrm>
          <a:off x="10426700" y="168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138828</xdr:rowOff>
    </xdr:from>
    <xdr:ext cx="469744" cy="259045"/>
    <xdr:sp macro="" textlink="">
      <xdr:nvSpPr>
        <xdr:cNvPr id="469" name="普通建設事業費 （ うち更新整備　）該当値テキスト"/>
        <xdr:cNvSpPr txBox="1"/>
      </xdr:nvSpPr>
      <xdr:spPr>
        <a:xfrm>
          <a:off x="10528300" y="167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54648</xdr:rowOff>
    </xdr:from>
    <xdr:to>
      <xdr:col>14</xdr:col>
      <xdr:colOff>79375</xdr:colOff>
      <xdr:row>97</xdr:row>
      <xdr:rowOff>156248</xdr:rowOff>
    </xdr:to>
    <xdr:sp macro="" textlink="">
      <xdr:nvSpPr>
        <xdr:cNvPr id="470" name="円/楕円 469"/>
        <xdr:cNvSpPr/>
      </xdr:nvSpPr>
      <xdr:spPr>
        <a:xfrm>
          <a:off x="9588500" y="166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147375</xdr:rowOff>
    </xdr:from>
    <xdr:ext cx="534377" cy="259045"/>
    <xdr:sp macro="" textlink="">
      <xdr:nvSpPr>
        <xdr:cNvPr id="471" name="テキスト ボックス 470"/>
        <xdr:cNvSpPr txBox="1"/>
      </xdr:nvSpPr>
      <xdr:spPr>
        <a:xfrm>
          <a:off x="9372111" y="167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168999</xdr:rowOff>
    </xdr:from>
    <xdr:to>
      <xdr:col>12</xdr:col>
      <xdr:colOff>561975</xdr:colOff>
      <xdr:row>95</xdr:row>
      <xdr:rowOff>99149</xdr:rowOff>
    </xdr:to>
    <xdr:sp macro="" textlink="">
      <xdr:nvSpPr>
        <xdr:cNvPr id="472" name="円/楕円 471"/>
        <xdr:cNvSpPr/>
      </xdr:nvSpPr>
      <xdr:spPr>
        <a:xfrm>
          <a:off x="8699500" y="162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115676</xdr:rowOff>
    </xdr:from>
    <xdr:ext cx="534377" cy="259045"/>
    <xdr:sp macro="" textlink="">
      <xdr:nvSpPr>
        <xdr:cNvPr id="473" name="テキスト ボックス 472"/>
        <xdr:cNvSpPr txBox="1"/>
      </xdr:nvSpPr>
      <xdr:spPr>
        <a:xfrm>
          <a:off x="8483111" y="160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40932</xdr:rowOff>
    </xdr:from>
    <xdr:to>
      <xdr:col>23</xdr:col>
      <xdr:colOff>517525</xdr:colOff>
      <xdr:row>39</xdr:row>
      <xdr:rowOff>42443</xdr:rowOff>
    </xdr:to>
    <xdr:cxnSp macro="">
      <xdr:nvCxnSpPr>
        <xdr:cNvPr id="502" name="直線コネクタ 501"/>
        <xdr:cNvCxnSpPr/>
      </xdr:nvCxnSpPr>
      <xdr:spPr>
        <a:xfrm>
          <a:off x="15481300" y="6727482"/>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39662</xdr:rowOff>
    </xdr:from>
    <xdr:to>
      <xdr:col>22</xdr:col>
      <xdr:colOff>365125</xdr:colOff>
      <xdr:row>39</xdr:row>
      <xdr:rowOff>40932</xdr:rowOff>
    </xdr:to>
    <xdr:cxnSp macro="">
      <xdr:nvCxnSpPr>
        <xdr:cNvPr id="505" name="直線コネクタ 504"/>
        <xdr:cNvCxnSpPr/>
      </xdr:nvCxnSpPr>
      <xdr:spPr>
        <a:xfrm>
          <a:off x="14592300" y="672621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22771</xdr:rowOff>
    </xdr:from>
    <xdr:to>
      <xdr:col>21</xdr:col>
      <xdr:colOff>161925</xdr:colOff>
      <xdr:row>39</xdr:row>
      <xdr:rowOff>39662</xdr:rowOff>
    </xdr:to>
    <xdr:cxnSp macro="">
      <xdr:nvCxnSpPr>
        <xdr:cNvPr id="508" name="直線コネクタ 507"/>
        <xdr:cNvCxnSpPr/>
      </xdr:nvCxnSpPr>
      <xdr:spPr>
        <a:xfrm>
          <a:off x="13703300" y="670932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22771</xdr:rowOff>
    </xdr:from>
    <xdr:to>
      <xdr:col>19</xdr:col>
      <xdr:colOff>644525</xdr:colOff>
      <xdr:row>39</xdr:row>
      <xdr:rowOff>43358</xdr:rowOff>
    </xdr:to>
    <xdr:cxnSp macro="">
      <xdr:nvCxnSpPr>
        <xdr:cNvPr id="511" name="直線コネクタ 510"/>
        <xdr:cNvCxnSpPr/>
      </xdr:nvCxnSpPr>
      <xdr:spPr>
        <a:xfrm flipV="1">
          <a:off x="12814300" y="6709321"/>
          <a:ext cx="8890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163093</xdr:rowOff>
    </xdr:from>
    <xdr:to>
      <xdr:col>23</xdr:col>
      <xdr:colOff>568325</xdr:colOff>
      <xdr:row>39</xdr:row>
      <xdr:rowOff>93243</xdr:rowOff>
    </xdr:to>
    <xdr:sp macro="" textlink="">
      <xdr:nvSpPr>
        <xdr:cNvPr id="521" name="円/楕円 520"/>
        <xdr:cNvSpPr/>
      </xdr:nvSpPr>
      <xdr:spPr>
        <a:xfrm>
          <a:off x="16268700" y="667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161582</xdr:rowOff>
    </xdr:from>
    <xdr:to>
      <xdr:col>22</xdr:col>
      <xdr:colOff>415925</xdr:colOff>
      <xdr:row>39</xdr:row>
      <xdr:rowOff>91732</xdr:rowOff>
    </xdr:to>
    <xdr:sp macro="" textlink="">
      <xdr:nvSpPr>
        <xdr:cNvPr id="523" name="円/楕円 522"/>
        <xdr:cNvSpPr/>
      </xdr:nvSpPr>
      <xdr:spPr>
        <a:xfrm>
          <a:off x="15430500" y="66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82859</xdr:rowOff>
    </xdr:from>
    <xdr:ext cx="378565" cy="259045"/>
    <xdr:sp macro="" textlink="">
      <xdr:nvSpPr>
        <xdr:cNvPr id="524" name="テキスト ボックス 523"/>
        <xdr:cNvSpPr txBox="1"/>
      </xdr:nvSpPr>
      <xdr:spPr>
        <a:xfrm>
          <a:off x="15292017" y="676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160312</xdr:rowOff>
    </xdr:from>
    <xdr:to>
      <xdr:col>21</xdr:col>
      <xdr:colOff>212725</xdr:colOff>
      <xdr:row>39</xdr:row>
      <xdr:rowOff>90462</xdr:rowOff>
    </xdr:to>
    <xdr:sp macro="" textlink="">
      <xdr:nvSpPr>
        <xdr:cNvPr id="525" name="円/楕円 524"/>
        <xdr:cNvSpPr/>
      </xdr:nvSpPr>
      <xdr:spPr>
        <a:xfrm>
          <a:off x="14541500" y="66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81589</xdr:rowOff>
    </xdr:from>
    <xdr:ext cx="378565" cy="259045"/>
    <xdr:sp macro="" textlink="">
      <xdr:nvSpPr>
        <xdr:cNvPr id="526" name="テキスト ボックス 525"/>
        <xdr:cNvSpPr txBox="1"/>
      </xdr:nvSpPr>
      <xdr:spPr>
        <a:xfrm>
          <a:off x="14403017" y="676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143421</xdr:rowOff>
    </xdr:from>
    <xdr:to>
      <xdr:col>20</xdr:col>
      <xdr:colOff>9525</xdr:colOff>
      <xdr:row>39</xdr:row>
      <xdr:rowOff>73571</xdr:rowOff>
    </xdr:to>
    <xdr:sp macro="" textlink="">
      <xdr:nvSpPr>
        <xdr:cNvPr id="527" name="円/楕円 526"/>
        <xdr:cNvSpPr/>
      </xdr:nvSpPr>
      <xdr:spPr>
        <a:xfrm>
          <a:off x="13652500" y="6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64698</xdr:rowOff>
    </xdr:from>
    <xdr:ext cx="469744" cy="259045"/>
    <xdr:sp macro="" textlink="">
      <xdr:nvSpPr>
        <xdr:cNvPr id="528" name="テキスト ボックス 527"/>
        <xdr:cNvSpPr txBox="1"/>
      </xdr:nvSpPr>
      <xdr:spPr>
        <a:xfrm>
          <a:off x="13468427" y="67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164008</xdr:rowOff>
    </xdr:from>
    <xdr:to>
      <xdr:col>18</xdr:col>
      <xdr:colOff>492125</xdr:colOff>
      <xdr:row>39</xdr:row>
      <xdr:rowOff>94158</xdr:rowOff>
    </xdr:to>
    <xdr:sp macro="" textlink="">
      <xdr:nvSpPr>
        <xdr:cNvPr id="529" name="円/楕円 528"/>
        <xdr:cNvSpPr/>
      </xdr:nvSpPr>
      <xdr:spPr>
        <a:xfrm>
          <a:off x="12763500" y="6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85285</xdr:rowOff>
    </xdr:from>
    <xdr:ext cx="313932" cy="259045"/>
    <xdr:sp macro="" textlink="">
      <xdr:nvSpPr>
        <xdr:cNvPr id="530" name="テキスト ボックス 529"/>
        <xdr:cNvSpPr txBox="1"/>
      </xdr:nvSpPr>
      <xdr:spPr>
        <a:xfrm>
          <a:off x="12657333" y="67718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156665</xdr:rowOff>
    </xdr:from>
    <xdr:to>
      <xdr:col>23</xdr:col>
      <xdr:colOff>517525</xdr:colOff>
      <xdr:row>77</xdr:row>
      <xdr:rowOff>167050</xdr:rowOff>
    </xdr:to>
    <xdr:cxnSp macro="">
      <xdr:nvCxnSpPr>
        <xdr:cNvPr id="610" name="直線コネクタ 609"/>
        <xdr:cNvCxnSpPr/>
      </xdr:nvCxnSpPr>
      <xdr:spPr>
        <a:xfrm>
          <a:off x="15481300" y="13358315"/>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156665</xdr:rowOff>
    </xdr:from>
    <xdr:to>
      <xdr:col>22</xdr:col>
      <xdr:colOff>365125</xdr:colOff>
      <xdr:row>77</xdr:row>
      <xdr:rowOff>157612</xdr:rowOff>
    </xdr:to>
    <xdr:cxnSp macro="">
      <xdr:nvCxnSpPr>
        <xdr:cNvPr id="613" name="直線コネクタ 612"/>
        <xdr:cNvCxnSpPr/>
      </xdr:nvCxnSpPr>
      <xdr:spPr>
        <a:xfrm flipV="1">
          <a:off x="14592300" y="13358315"/>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153547</xdr:rowOff>
    </xdr:from>
    <xdr:to>
      <xdr:col>21</xdr:col>
      <xdr:colOff>161925</xdr:colOff>
      <xdr:row>77</xdr:row>
      <xdr:rowOff>157612</xdr:rowOff>
    </xdr:to>
    <xdr:cxnSp macro="">
      <xdr:nvCxnSpPr>
        <xdr:cNvPr id="616" name="直線コネクタ 615"/>
        <xdr:cNvCxnSpPr/>
      </xdr:nvCxnSpPr>
      <xdr:spPr>
        <a:xfrm>
          <a:off x="13703300" y="13355197"/>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153547</xdr:rowOff>
    </xdr:from>
    <xdr:to>
      <xdr:col>19</xdr:col>
      <xdr:colOff>644525</xdr:colOff>
      <xdr:row>77</xdr:row>
      <xdr:rowOff>160699</xdr:rowOff>
    </xdr:to>
    <xdr:cxnSp macro="">
      <xdr:nvCxnSpPr>
        <xdr:cNvPr id="619" name="直線コネクタ 618"/>
        <xdr:cNvCxnSpPr/>
      </xdr:nvCxnSpPr>
      <xdr:spPr>
        <a:xfrm flipV="1">
          <a:off x="12814300" y="1335519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116250</xdr:rowOff>
    </xdr:from>
    <xdr:to>
      <xdr:col>23</xdr:col>
      <xdr:colOff>568325</xdr:colOff>
      <xdr:row>78</xdr:row>
      <xdr:rowOff>46400</xdr:rowOff>
    </xdr:to>
    <xdr:sp macro="" textlink="">
      <xdr:nvSpPr>
        <xdr:cNvPr id="629" name="円/楕円 628"/>
        <xdr:cNvSpPr/>
      </xdr:nvSpPr>
      <xdr:spPr>
        <a:xfrm>
          <a:off x="16268700" y="133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31177</xdr:rowOff>
    </xdr:from>
    <xdr:ext cx="534377" cy="259045"/>
    <xdr:sp macro="" textlink="">
      <xdr:nvSpPr>
        <xdr:cNvPr id="630" name="公債費該当値テキスト"/>
        <xdr:cNvSpPr txBox="1"/>
      </xdr:nvSpPr>
      <xdr:spPr>
        <a:xfrm>
          <a:off x="16370300" y="132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105865</xdr:rowOff>
    </xdr:from>
    <xdr:to>
      <xdr:col>22</xdr:col>
      <xdr:colOff>415925</xdr:colOff>
      <xdr:row>78</xdr:row>
      <xdr:rowOff>36015</xdr:rowOff>
    </xdr:to>
    <xdr:sp macro="" textlink="">
      <xdr:nvSpPr>
        <xdr:cNvPr id="631" name="円/楕円 630"/>
        <xdr:cNvSpPr/>
      </xdr:nvSpPr>
      <xdr:spPr>
        <a:xfrm>
          <a:off x="15430500" y="133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27142</xdr:rowOff>
    </xdr:from>
    <xdr:ext cx="534377" cy="259045"/>
    <xdr:sp macro="" textlink="">
      <xdr:nvSpPr>
        <xdr:cNvPr id="632" name="テキスト ボックス 631"/>
        <xdr:cNvSpPr txBox="1"/>
      </xdr:nvSpPr>
      <xdr:spPr>
        <a:xfrm>
          <a:off x="15214111" y="134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106812</xdr:rowOff>
    </xdr:from>
    <xdr:to>
      <xdr:col>21</xdr:col>
      <xdr:colOff>212725</xdr:colOff>
      <xdr:row>78</xdr:row>
      <xdr:rowOff>36962</xdr:rowOff>
    </xdr:to>
    <xdr:sp macro="" textlink="">
      <xdr:nvSpPr>
        <xdr:cNvPr id="633" name="円/楕円 632"/>
        <xdr:cNvSpPr/>
      </xdr:nvSpPr>
      <xdr:spPr>
        <a:xfrm>
          <a:off x="14541500" y="133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28089</xdr:rowOff>
    </xdr:from>
    <xdr:ext cx="534377" cy="259045"/>
    <xdr:sp macro="" textlink="">
      <xdr:nvSpPr>
        <xdr:cNvPr id="634" name="テキスト ボックス 633"/>
        <xdr:cNvSpPr txBox="1"/>
      </xdr:nvSpPr>
      <xdr:spPr>
        <a:xfrm>
          <a:off x="14325111" y="1340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102747</xdr:rowOff>
    </xdr:from>
    <xdr:to>
      <xdr:col>20</xdr:col>
      <xdr:colOff>9525</xdr:colOff>
      <xdr:row>78</xdr:row>
      <xdr:rowOff>32897</xdr:rowOff>
    </xdr:to>
    <xdr:sp macro="" textlink="">
      <xdr:nvSpPr>
        <xdr:cNvPr id="635" name="円/楕円 634"/>
        <xdr:cNvSpPr/>
      </xdr:nvSpPr>
      <xdr:spPr>
        <a:xfrm>
          <a:off x="13652500" y="133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24024</xdr:rowOff>
    </xdr:from>
    <xdr:ext cx="534377" cy="259045"/>
    <xdr:sp macro="" textlink="">
      <xdr:nvSpPr>
        <xdr:cNvPr id="636" name="テキスト ボックス 635"/>
        <xdr:cNvSpPr txBox="1"/>
      </xdr:nvSpPr>
      <xdr:spPr>
        <a:xfrm>
          <a:off x="13436111" y="13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109899</xdr:rowOff>
    </xdr:from>
    <xdr:to>
      <xdr:col>18</xdr:col>
      <xdr:colOff>492125</xdr:colOff>
      <xdr:row>78</xdr:row>
      <xdr:rowOff>40049</xdr:rowOff>
    </xdr:to>
    <xdr:sp macro="" textlink="">
      <xdr:nvSpPr>
        <xdr:cNvPr id="637" name="円/楕円 636"/>
        <xdr:cNvSpPr/>
      </xdr:nvSpPr>
      <xdr:spPr>
        <a:xfrm>
          <a:off x="12763500" y="133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31176</xdr:rowOff>
    </xdr:from>
    <xdr:ext cx="534377" cy="259045"/>
    <xdr:sp macro="" textlink="">
      <xdr:nvSpPr>
        <xdr:cNvPr id="638" name="テキスト ボックス 637"/>
        <xdr:cNvSpPr txBox="1"/>
      </xdr:nvSpPr>
      <xdr:spPr>
        <a:xfrm>
          <a:off x="12547111" y="1340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11871</xdr:rowOff>
    </xdr:from>
    <xdr:to>
      <xdr:col>23</xdr:col>
      <xdr:colOff>517525</xdr:colOff>
      <xdr:row>99</xdr:row>
      <xdr:rowOff>20416</xdr:rowOff>
    </xdr:to>
    <xdr:cxnSp macro="">
      <xdr:nvCxnSpPr>
        <xdr:cNvPr id="667" name="直線コネクタ 666"/>
        <xdr:cNvCxnSpPr/>
      </xdr:nvCxnSpPr>
      <xdr:spPr>
        <a:xfrm flipV="1">
          <a:off x="15481300" y="16985421"/>
          <a:ext cx="8382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4879</xdr:rowOff>
    </xdr:from>
    <xdr:to>
      <xdr:col>22</xdr:col>
      <xdr:colOff>365125</xdr:colOff>
      <xdr:row>99</xdr:row>
      <xdr:rowOff>20416</xdr:rowOff>
    </xdr:to>
    <xdr:cxnSp macro="">
      <xdr:nvCxnSpPr>
        <xdr:cNvPr id="670" name="直線コネクタ 669"/>
        <xdr:cNvCxnSpPr/>
      </xdr:nvCxnSpPr>
      <xdr:spPr>
        <a:xfrm>
          <a:off x="14592300" y="16978429"/>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4879</xdr:rowOff>
    </xdr:from>
    <xdr:to>
      <xdr:col>21</xdr:col>
      <xdr:colOff>161925</xdr:colOff>
      <xdr:row>99</xdr:row>
      <xdr:rowOff>16332</xdr:rowOff>
    </xdr:to>
    <xdr:cxnSp macro="">
      <xdr:nvCxnSpPr>
        <xdr:cNvPr id="673" name="直線コネクタ 672"/>
        <xdr:cNvCxnSpPr/>
      </xdr:nvCxnSpPr>
      <xdr:spPr>
        <a:xfrm flipV="1">
          <a:off x="13703300" y="16978429"/>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16332</xdr:rowOff>
    </xdr:from>
    <xdr:to>
      <xdr:col>19</xdr:col>
      <xdr:colOff>644525</xdr:colOff>
      <xdr:row>99</xdr:row>
      <xdr:rowOff>26764</xdr:rowOff>
    </xdr:to>
    <xdr:cxnSp macro="">
      <xdr:nvCxnSpPr>
        <xdr:cNvPr id="676" name="直線コネクタ 675"/>
        <xdr:cNvCxnSpPr/>
      </xdr:nvCxnSpPr>
      <xdr:spPr>
        <a:xfrm flipV="1">
          <a:off x="12814300" y="16989882"/>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132521</xdr:rowOff>
    </xdr:from>
    <xdr:to>
      <xdr:col>23</xdr:col>
      <xdr:colOff>568325</xdr:colOff>
      <xdr:row>99</xdr:row>
      <xdr:rowOff>62671</xdr:rowOff>
    </xdr:to>
    <xdr:sp macro="" textlink="">
      <xdr:nvSpPr>
        <xdr:cNvPr id="686" name="円/楕円 685"/>
        <xdr:cNvSpPr/>
      </xdr:nvSpPr>
      <xdr:spPr>
        <a:xfrm>
          <a:off x="16268700" y="169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141066</xdr:rowOff>
    </xdr:from>
    <xdr:to>
      <xdr:col>22</xdr:col>
      <xdr:colOff>415925</xdr:colOff>
      <xdr:row>99</xdr:row>
      <xdr:rowOff>71216</xdr:rowOff>
    </xdr:to>
    <xdr:sp macro="" textlink="">
      <xdr:nvSpPr>
        <xdr:cNvPr id="688" name="円/楕円 687"/>
        <xdr:cNvSpPr/>
      </xdr:nvSpPr>
      <xdr:spPr>
        <a:xfrm>
          <a:off x="15430500" y="169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62343</xdr:rowOff>
    </xdr:from>
    <xdr:ext cx="469744" cy="259045"/>
    <xdr:sp macro="" textlink="">
      <xdr:nvSpPr>
        <xdr:cNvPr id="689" name="テキスト ボックス 688"/>
        <xdr:cNvSpPr txBox="1"/>
      </xdr:nvSpPr>
      <xdr:spPr>
        <a:xfrm>
          <a:off x="15246427" y="170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125529</xdr:rowOff>
    </xdr:from>
    <xdr:to>
      <xdr:col>21</xdr:col>
      <xdr:colOff>212725</xdr:colOff>
      <xdr:row>99</xdr:row>
      <xdr:rowOff>55679</xdr:rowOff>
    </xdr:to>
    <xdr:sp macro="" textlink="">
      <xdr:nvSpPr>
        <xdr:cNvPr id="690" name="円/楕円 689"/>
        <xdr:cNvSpPr/>
      </xdr:nvSpPr>
      <xdr:spPr>
        <a:xfrm>
          <a:off x="14541500" y="169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46806</xdr:rowOff>
    </xdr:from>
    <xdr:ext cx="534377" cy="259045"/>
    <xdr:sp macro="" textlink="">
      <xdr:nvSpPr>
        <xdr:cNvPr id="691" name="テキスト ボックス 690"/>
        <xdr:cNvSpPr txBox="1"/>
      </xdr:nvSpPr>
      <xdr:spPr>
        <a:xfrm>
          <a:off x="14325111" y="170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136982</xdr:rowOff>
    </xdr:from>
    <xdr:to>
      <xdr:col>20</xdr:col>
      <xdr:colOff>9525</xdr:colOff>
      <xdr:row>99</xdr:row>
      <xdr:rowOff>67132</xdr:rowOff>
    </xdr:to>
    <xdr:sp macro="" textlink="">
      <xdr:nvSpPr>
        <xdr:cNvPr id="692" name="円/楕円 691"/>
        <xdr:cNvSpPr/>
      </xdr:nvSpPr>
      <xdr:spPr>
        <a:xfrm>
          <a:off x="13652500" y="169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58259</xdr:rowOff>
    </xdr:from>
    <xdr:ext cx="469744" cy="259045"/>
    <xdr:sp macro="" textlink="">
      <xdr:nvSpPr>
        <xdr:cNvPr id="693" name="テキスト ボックス 692"/>
        <xdr:cNvSpPr txBox="1"/>
      </xdr:nvSpPr>
      <xdr:spPr>
        <a:xfrm>
          <a:off x="13468427" y="170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147414</xdr:rowOff>
    </xdr:from>
    <xdr:to>
      <xdr:col>18</xdr:col>
      <xdr:colOff>492125</xdr:colOff>
      <xdr:row>99</xdr:row>
      <xdr:rowOff>77564</xdr:rowOff>
    </xdr:to>
    <xdr:sp macro="" textlink="">
      <xdr:nvSpPr>
        <xdr:cNvPr id="694" name="円/楕円 693"/>
        <xdr:cNvSpPr/>
      </xdr:nvSpPr>
      <xdr:spPr>
        <a:xfrm>
          <a:off x="12763500" y="169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68691</xdr:rowOff>
    </xdr:from>
    <xdr:ext cx="469744" cy="259045"/>
    <xdr:sp macro="" textlink="">
      <xdr:nvSpPr>
        <xdr:cNvPr id="695" name="テキスト ボックス 694"/>
        <xdr:cNvSpPr txBox="1"/>
      </xdr:nvSpPr>
      <xdr:spPr>
        <a:xfrm>
          <a:off x="12579427" y="1704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85718</xdr:rowOff>
    </xdr:from>
    <xdr:to>
      <xdr:col>32</xdr:col>
      <xdr:colOff>187325</xdr:colOff>
      <xdr:row>39</xdr:row>
      <xdr:rowOff>93359</xdr:rowOff>
    </xdr:to>
    <xdr:cxnSp macro="">
      <xdr:nvCxnSpPr>
        <xdr:cNvPr id="726" name="直線コネクタ 725"/>
        <xdr:cNvCxnSpPr/>
      </xdr:nvCxnSpPr>
      <xdr:spPr>
        <a:xfrm flipV="1">
          <a:off x="21323300" y="6772268"/>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91727</xdr:rowOff>
    </xdr:from>
    <xdr:to>
      <xdr:col>31</xdr:col>
      <xdr:colOff>34925</xdr:colOff>
      <xdr:row>39</xdr:row>
      <xdr:rowOff>93359</xdr:rowOff>
    </xdr:to>
    <xdr:cxnSp macro="">
      <xdr:nvCxnSpPr>
        <xdr:cNvPr id="729" name="直線コネクタ 728"/>
        <xdr:cNvCxnSpPr/>
      </xdr:nvCxnSpPr>
      <xdr:spPr>
        <a:xfrm>
          <a:off x="20434300" y="677827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90877</xdr:rowOff>
    </xdr:from>
    <xdr:to>
      <xdr:col>29</xdr:col>
      <xdr:colOff>517525</xdr:colOff>
      <xdr:row>39</xdr:row>
      <xdr:rowOff>91727</xdr:rowOff>
    </xdr:to>
    <xdr:cxnSp macro="">
      <xdr:nvCxnSpPr>
        <xdr:cNvPr id="732" name="直線コネクタ 731"/>
        <xdr:cNvCxnSpPr/>
      </xdr:nvCxnSpPr>
      <xdr:spPr>
        <a:xfrm>
          <a:off x="19545300" y="6777427"/>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87449</xdr:rowOff>
    </xdr:from>
    <xdr:to>
      <xdr:col>28</xdr:col>
      <xdr:colOff>314325</xdr:colOff>
      <xdr:row>39</xdr:row>
      <xdr:rowOff>90877</xdr:rowOff>
    </xdr:to>
    <xdr:cxnSp macro="">
      <xdr:nvCxnSpPr>
        <xdr:cNvPr id="735" name="直線コネクタ 734"/>
        <xdr:cNvCxnSpPr/>
      </xdr:nvCxnSpPr>
      <xdr:spPr>
        <a:xfrm>
          <a:off x="18656300" y="6773999"/>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34918</xdr:rowOff>
    </xdr:from>
    <xdr:to>
      <xdr:col>32</xdr:col>
      <xdr:colOff>238125</xdr:colOff>
      <xdr:row>39</xdr:row>
      <xdr:rowOff>136518</xdr:rowOff>
    </xdr:to>
    <xdr:sp macro="" textlink="">
      <xdr:nvSpPr>
        <xdr:cNvPr id="745" name="円/楕円 744"/>
        <xdr:cNvSpPr/>
      </xdr:nvSpPr>
      <xdr:spPr>
        <a:xfrm>
          <a:off x="22110700" y="67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378565" cy="259045"/>
    <xdr:sp macro="" textlink="">
      <xdr:nvSpPr>
        <xdr:cNvPr id="746" name="投資及び出資金該当値テキスト"/>
        <xdr:cNvSpPr txBox="1"/>
      </xdr:nvSpPr>
      <xdr:spPr>
        <a:xfrm>
          <a:off x="22212300" y="664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42559</xdr:rowOff>
    </xdr:from>
    <xdr:to>
      <xdr:col>31</xdr:col>
      <xdr:colOff>85725</xdr:colOff>
      <xdr:row>39</xdr:row>
      <xdr:rowOff>144159</xdr:rowOff>
    </xdr:to>
    <xdr:sp macro="" textlink="">
      <xdr:nvSpPr>
        <xdr:cNvPr id="747" name="円/楕円 746"/>
        <xdr:cNvSpPr/>
      </xdr:nvSpPr>
      <xdr:spPr>
        <a:xfrm>
          <a:off x="21272500" y="67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135286</xdr:rowOff>
    </xdr:from>
    <xdr:ext cx="378565" cy="259045"/>
    <xdr:sp macro="" textlink="">
      <xdr:nvSpPr>
        <xdr:cNvPr id="748" name="テキスト ボックス 747"/>
        <xdr:cNvSpPr txBox="1"/>
      </xdr:nvSpPr>
      <xdr:spPr>
        <a:xfrm>
          <a:off x="21134017" y="682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40927</xdr:rowOff>
    </xdr:from>
    <xdr:to>
      <xdr:col>29</xdr:col>
      <xdr:colOff>568325</xdr:colOff>
      <xdr:row>39</xdr:row>
      <xdr:rowOff>142527</xdr:rowOff>
    </xdr:to>
    <xdr:sp macro="" textlink="">
      <xdr:nvSpPr>
        <xdr:cNvPr id="749" name="円/楕円 748"/>
        <xdr:cNvSpPr/>
      </xdr:nvSpPr>
      <xdr:spPr>
        <a:xfrm>
          <a:off x="20383500" y="67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133654</xdr:rowOff>
    </xdr:from>
    <xdr:ext cx="378565" cy="259045"/>
    <xdr:sp macro="" textlink="">
      <xdr:nvSpPr>
        <xdr:cNvPr id="750" name="テキスト ボックス 749"/>
        <xdr:cNvSpPr txBox="1"/>
      </xdr:nvSpPr>
      <xdr:spPr>
        <a:xfrm>
          <a:off x="20245017" y="6820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40077</xdr:rowOff>
    </xdr:from>
    <xdr:to>
      <xdr:col>28</xdr:col>
      <xdr:colOff>365125</xdr:colOff>
      <xdr:row>39</xdr:row>
      <xdr:rowOff>141677</xdr:rowOff>
    </xdr:to>
    <xdr:sp macro="" textlink="">
      <xdr:nvSpPr>
        <xdr:cNvPr id="751" name="円/楕円 750"/>
        <xdr:cNvSpPr/>
      </xdr:nvSpPr>
      <xdr:spPr>
        <a:xfrm>
          <a:off x="19494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132804</xdr:rowOff>
    </xdr:from>
    <xdr:ext cx="378565" cy="259045"/>
    <xdr:sp macro="" textlink="">
      <xdr:nvSpPr>
        <xdr:cNvPr id="752" name="テキスト ボックス 751"/>
        <xdr:cNvSpPr txBox="1"/>
      </xdr:nvSpPr>
      <xdr:spPr>
        <a:xfrm>
          <a:off x="19356017" y="681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36649</xdr:rowOff>
    </xdr:from>
    <xdr:to>
      <xdr:col>27</xdr:col>
      <xdr:colOff>161925</xdr:colOff>
      <xdr:row>39</xdr:row>
      <xdr:rowOff>138249</xdr:rowOff>
    </xdr:to>
    <xdr:sp macro="" textlink="">
      <xdr:nvSpPr>
        <xdr:cNvPr id="753" name="円/楕円 752"/>
        <xdr:cNvSpPr/>
      </xdr:nvSpPr>
      <xdr:spPr>
        <a:xfrm>
          <a:off x="18605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129376</xdr:rowOff>
    </xdr:from>
    <xdr:ext cx="378565" cy="259045"/>
    <xdr:sp macro="" textlink="">
      <xdr:nvSpPr>
        <xdr:cNvPr id="754" name="テキスト ボックス 753"/>
        <xdr:cNvSpPr txBox="1"/>
      </xdr:nvSpPr>
      <xdr:spPr>
        <a:xfrm>
          <a:off x="18467017" y="6815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146656</xdr:rowOff>
    </xdr:from>
    <xdr:to>
      <xdr:col>32</xdr:col>
      <xdr:colOff>187325</xdr:colOff>
      <xdr:row>58</xdr:row>
      <xdr:rowOff>148289</xdr:rowOff>
    </xdr:to>
    <xdr:cxnSp macro="">
      <xdr:nvCxnSpPr>
        <xdr:cNvPr id="785" name="直線コネクタ 784"/>
        <xdr:cNvCxnSpPr/>
      </xdr:nvCxnSpPr>
      <xdr:spPr>
        <a:xfrm>
          <a:off x="21323300" y="1009075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146656</xdr:rowOff>
    </xdr:from>
    <xdr:to>
      <xdr:col>31</xdr:col>
      <xdr:colOff>34925</xdr:colOff>
      <xdr:row>58</xdr:row>
      <xdr:rowOff>148485</xdr:rowOff>
    </xdr:to>
    <xdr:cxnSp macro="">
      <xdr:nvCxnSpPr>
        <xdr:cNvPr id="788" name="直線コネクタ 787"/>
        <xdr:cNvCxnSpPr/>
      </xdr:nvCxnSpPr>
      <xdr:spPr>
        <a:xfrm flipV="1">
          <a:off x="20434300" y="1009075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148485</xdr:rowOff>
    </xdr:from>
    <xdr:to>
      <xdr:col>29</xdr:col>
      <xdr:colOff>517525</xdr:colOff>
      <xdr:row>58</xdr:row>
      <xdr:rowOff>157400</xdr:rowOff>
    </xdr:to>
    <xdr:cxnSp macro="">
      <xdr:nvCxnSpPr>
        <xdr:cNvPr id="791" name="直線コネクタ 790"/>
        <xdr:cNvCxnSpPr/>
      </xdr:nvCxnSpPr>
      <xdr:spPr>
        <a:xfrm flipV="1">
          <a:off x="19545300" y="1009258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153677</xdr:rowOff>
    </xdr:from>
    <xdr:to>
      <xdr:col>28</xdr:col>
      <xdr:colOff>314325</xdr:colOff>
      <xdr:row>58</xdr:row>
      <xdr:rowOff>157400</xdr:rowOff>
    </xdr:to>
    <xdr:cxnSp macro="">
      <xdr:nvCxnSpPr>
        <xdr:cNvPr id="794" name="直線コネクタ 793"/>
        <xdr:cNvCxnSpPr/>
      </xdr:nvCxnSpPr>
      <xdr:spPr>
        <a:xfrm>
          <a:off x="18656300" y="10097777"/>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97489</xdr:rowOff>
    </xdr:from>
    <xdr:to>
      <xdr:col>32</xdr:col>
      <xdr:colOff>238125</xdr:colOff>
      <xdr:row>59</xdr:row>
      <xdr:rowOff>27639</xdr:rowOff>
    </xdr:to>
    <xdr:sp macro="" textlink="">
      <xdr:nvSpPr>
        <xdr:cNvPr id="804" name="円/楕円 803"/>
        <xdr:cNvSpPr/>
      </xdr:nvSpPr>
      <xdr:spPr>
        <a:xfrm>
          <a:off x="22110700" y="100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12416</xdr:rowOff>
    </xdr:from>
    <xdr:ext cx="469744" cy="259045"/>
    <xdr:sp macro="" textlink="">
      <xdr:nvSpPr>
        <xdr:cNvPr id="805" name="貸付金該当値テキスト"/>
        <xdr:cNvSpPr txBox="1"/>
      </xdr:nvSpPr>
      <xdr:spPr>
        <a:xfrm>
          <a:off x="22212300" y="995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95856</xdr:rowOff>
    </xdr:from>
    <xdr:to>
      <xdr:col>31</xdr:col>
      <xdr:colOff>85725</xdr:colOff>
      <xdr:row>59</xdr:row>
      <xdr:rowOff>26006</xdr:rowOff>
    </xdr:to>
    <xdr:sp macro="" textlink="">
      <xdr:nvSpPr>
        <xdr:cNvPr id="806" name="円/楕円 805"/>
        <xdr:cNvSpPr/>
      </xdr:nvSpPr>
      <xdr:spPr>
        <a:xfrm>
          <a:off x="21272500" y="100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17133</xdr:rowOff>
    </xdr:from>
    <xdr:ext cx="469744" cy="259045"/>
    <xdr:sp macro="" textlink="">
      <xdr:nvSpPr>
        <xdr:cNvPr id="807" name="テキスト ボックス 806"/>
        <xdr:cNvSpPr txBox="1"/>
      </xdr:nvSpPr>
      <xdr:spPr>
        <a:xfrm>
          <a:off x="21088427" y="1013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97685</xdr:rowOff>
    </xdr:from>
    <xdr:to>
      <xdr:col>29</xdr:col>
      <xdr:colOff>568325</xdr:colOff>
      <xdr:row>59</xdr:row>
      <xdr:rowOff>27835</xdr:rowOff>
    </xdr:to>
    <xdr:sp macro="" textlink="">
      <xdr:nvSpPr>
        <xdr:cNvPr id="808" name="円/楕円 807"/>
        <xdr:cNvSpPr/>
      </xdr:nvSpPr>
      <xdr:spPr>
        <a:xfrm>
          <a:off x="20383500" y="100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18962</xdr:rowOff>
    </xdr:from>
    <xdr:ext cx="469744" cy="259045"/>
    <xdr:sp macro="" textlink="">
      <xdr:nvSpPr>
        <xdr:cNvPr id="809" name="テキスト ボックス 808"/>
        <xdr:cNvSpPr txBox="1"/>
      </xdr:nvSpPr>
      <xdr:spPr>
        <a:xfrm>
          <a:off x="20199427" y="1013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106600</xdr:rowOff>
    </xdr:from>
    <xdr:to>
      <xdr:col>28</xdr:col>
      <xdr:colOff>365125</xdr:colOff>
      <xdr:row>59</xdr:row>
      <xdr:rowOff>36750</xdr:rowOff>
    </xdr:to>
    <xdr:sp macro="" textlink="">
      <xdr:nvSpPr>
        <xdr:cNvPr id="810" name="円/楕円 809"/>
        <xdr:cNvSpPr/>
      </xdr:nvSpPr>
      <xdr:spPr>
        <a:xfrm>
          <a:off x="19494500" y="100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27877</xdr:rowOff>
    </xdr:from>
    <xdr:ext cx="469744" cy="259045"/>
    <xdr:sp macro="" textlink="">
      <xdr:nvSpPr>
        <xdr:cNvPr id="811" name="テキスト ボックス 810"/>
        <xdr:cNvSpPr txBox="1"/>
      </xdr:nvSpPr>
      <xdr:spPr>
        <a:xfrm>
          <a:off x="19310427" y="1014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102877</xdr:rowOff>
    </xdr:from>
    <xdr:to>
      <xdr:col>27</xdr:col>
      <xdr:colOff>161925</xdr:colOff>
      <xdr:row>59</xdr:row>
      <xdr:rowOff>33027</xdr:rowOff>
    </xdr:to>
    <xdr:sp macro="" textlink="">
      <xdr:nvSpPr>
        <xdr:cNvPr id="812" name="円/楕円 811"/>
        <xdr:cNvSpPr/>
      </xdr:nvSpPr>
      <xdr:spPr>
        <a:xfrm>
          <a:off x="18605500" y="100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24154</xdr:rowOff>
    </xdr:from>
    <xdr:ext cx="469744" cy="259045"/>
    <xdr:sp macro="" textlink="">
      <xdr:nvSpPr>
        <xdr:cNvPr id="813" name="テキスト ボックス 812"/>
        <xdr:cNvSpPr txBox="1"/>
      </xdr:nvSpPr>
      <xdr:spPr>
        <a:xfrm>
          <a:off x="18421427" y="101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68111</xdr:rowOff>
    </xdr:from>
    <xdr:to>
      <xdr:col>32</xdr:col>
      <xdr:colOff>187325</xdr:colOff>
      <xdr:row>77</xdr:row>
      <xdr:rowOff>68129</xdr:rowOff>
    </xdr:to>
    <xdr:cxnSp macro="">
      <xdr:nvCxnSpPr>
        <xdr:cNvPr id="843" name="直線コネクタ 842"/>
        <xdr:cNvCxnSpPr/>
      </xdr:nvCxnSpPr>
      <xdr:spPr>
        <a:xfrm>
          <a:off x="21323300" y="13269761"/>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68111</xdr:rowOff>
    </xdr:from>
    <xdr:to>
      <xdr:col>31</xdr:col>
      <xdr:colOff>34925</xdr:colOff>
      <xdr:row>77</xdr:row>
      <xdr:rowOff>122955</xdr:rowOff>
    </xdr:to>
    <xdr:cxnSp macro="">
      <xdr:nvCxnSpPr>
        <xdr:cNvPr id="846" name="直線コネクタ 845"/>
        <xdr:cNvCxnSpPr/>
      </xdr:nvCxnSpPr>
      <xdr:spPr>
        <a:xfrm flipV="1">
          <a:off x="20434300" y="13269761"/>
          <a:ext cx="889000" cy="5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78530</xdr:rowOff>
    </xdr:from>
    <xdr:to>
      <xdr:col>29</xdr:col>
      <xdr:colOff>517525</xdr:colOff>
      <xdr:row>77</xdr:row>
      <xdr:rowOff>122955</xdr:rowOff>
    </xdr:to>
    <xdr:cxnSp macro="">
      <xdr:nvCxnSpPr>
        <xdr:cNvPr id="849" name="直線コネクタ 848"/>
        <xdr:cNvCxnSpPr/>
      </xdr:nvCxnSpPr>
      <xdr:spPr>
        <a:xfrm>
          <a:off x="19545300" y="13280180"/>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69672</xdr:rowOff>
    </xdr:from>
    <xdr:to>
      <xdr:col>28</xdr:col>
      <xdr:colOff>314325</xdr:colOff>
      <xdr:row>77</xdr:row>
      <xdr:rowOff>78530</xdr:rowOff>
    </xdr:to>
    <xdr:cxnSp macro="">
      <xdr:nvCxnSpPr>
        <xdr:cNvPr id="852" name="直線コネクタ 851"/>
        <xdr:cNvCxnSpPr/>
      </xdr:nvCxnSpPr>
      <xdr:spPr>
        <a:xfrm>
          <a:off x="18656300" y="13271322"/>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17329</xdr:rowOff>
    </xdr:from>
    <xdr:to>
      <xdr:col>32</xdr:col>
      <xdr:colOff>238125</xdr:colOff>
      <xdr:row>77</xdr:row>
      <xdr:rowOff>118929</xdr:rowOff>
    </xdr:to>
    <xdr:sp macro="" textlink="">
      <xdr:nvSpPr>
        <xdr:cNvPr id="862" name="円/楕円 861"/>
        <xdr:cNvSpPr/>
      </xdr:nvSpPr>
      <xdr:spPr>
        <a:xfrm>
          <a:off x="22110700" y="132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167206</xdr:rowOff>
    </xdr:from>
    <xdr:ext cx="534377" cy="259045"/>
    <xdr:sp macro="" textlink="">
      <xdr:nvSpPr>
        <xdr:cNvPr id="863" name="繰出金該当値テキスト"/>
        <xdr:cNvSpPr txBox="1"/>
      </xdr:nvSpPr>
      <xdr:spPr>
        <a:xfrm>
          <a:off x="22212300" y="131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36,757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17311</xdr:rowOff>
    </xdr:from>
    <xdr:to>
      <xdr:col>31</xdr:col>
      <xdr:colOff>85725</xdr:colOff>
      <xdr:row>77</xdr:row>
      <xdr:rowOff>118911</xdr:rowOff>
    </xdr:to>
    <xdr:sp macro="" textlink="">
      <xdr:nvSpPr>
        <xdr:cNvPr id="864" name="円/楕円 863"/>
        <xdr:cNvSpPr/>
      </xdr:nvSpPr>
      <xdr:spPr>
        <a:xfrm>
          <a:off x="21272500" y="132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110038</xdr:rowOff>
    </xdr:from>
    <xdr:ext cx="534377" cy="259045"/>
    <xdr:sp macro="" textlink="">
      <xdr:nvSpPr>
        <xdr:cNvPr id="865" name="テキスト ボックス 864"/>
        <xdr:cNvSpPr txBox="1"/>
      </xdr:nvSpPr>
      <xdr:spPr>
        <a:xfrm>
          <a:off x="21056111" y="133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72155</xdr:rowOff>
    </xdr:from>
    <xdr:to>
      <xdr:col>29</xdr:col>
      <xdr:colOff>568325</xdr:colOff>
      <xdr:row>78</xdr:row>
      <xdr:rowOff>2305</xdr:rowOff>
    </xdr:to>
    <xdr:sp macro="" textlink="">
      <xdr:nvSpPr>
        <xdr:cNvPr id="866" name="円/楕円 865"/>
        <xdr:cNvSpPr/>
      </xdr:nvSpPr>
      <xdr:spPr>
        <a:xfrm>
          <a:off x="20383500" y="132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164882</xdr:rowOff>
    </xdr:from>
    <xdr:ext cx="534377" cy="259045"/>
    <xdr:sp macro="" textlink="">
      <xdr:nvSpPr>
        <xdr:cNvPr id="867" name="テキスト ボックス 866"/>
        <xdr:cNvSpPr txBox="1"/>
      </xdr:nvSpPr>
      <xdr:spPr>
        <a:xfrm>
          <a:off x="20167111" y="133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27730</xdr:rowOff>
    </xdr:from>
    <xdr:to>
      <xdr:col>28</xdr:col>
      <xdr:colOff>365125</xdr:colOff>
      <xdr:row>77</xdr:row>
      <xdr:rowOff>129330</xdr:rowOff>
    </xdr:to>
    <xdr:sp macro="" textlink="">
      <xdr:nvSpPr>
        <xdr:cNvPr id="868" name="円/楕円 867"/>
        <xdr:cNvSpPr/>
      </xdr:nvSpPr>
      <xdr:spPr>
        <a:xfrm>
          <a:off x="19494500" y="132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120457</xdr:rowOff>
    </xdr:from>
    <xdr:ext cx="534377" cy="259045"/>
    <xdr:sp macro="" textlink="">
      <xdr:nvSpPr>
        <xdr:cNvPr id="869" name="テキスト ボックス 868"/>
        <xdr:cNvSpPr txBox="1"/>
      </xdr:nvSpPr>
      <xdr:spPr>
        <a:xfrm>
          <a:off x="19278111" y="1332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18872</xdr:rowOff>
    </xdr:from>
    <xdr:to>
      <xdr:col>27</xdr:col>
      <xdr:colOff>161925</xdr:colOff>
      <xdr:row>77</xdr:row>
      <xdr:rowOff>120472</xdr:rowOff>
    </xdr:to>
    <xdr:sp macro="" textlink="">
      <xdr:nvSpPr>
        <xdr:cNvPr id="870" name="円/楕円 869"/>
        <xdr:cNvSpPr/>
      </xdr:nvSpPr>
      <xdr:spPr>
        <a:xfrm>
          <a:off x="18605500" y="1322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111599</xdr:rowOff>
    </xdr:from>
    <xdr:ext cx="534377" cy="259045"/>
    <xdr:sp macro="" textlink="">
      <xdr:nvSpPr>
        <xdr:cNvPr id="871" name="テキスト ボックス 870"/>
        <xdr:cNvSpPr txBox="1"/>
      </xdr:nvSpPr>
      <xdr:spPr>
        <a:xfrm>
          <a:off x="18389111" y="1331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住民一人当たりのコストについては、人件費、物件費等において類似団体内平均よりも高い水準となっており、公債費や補助費等において類似団体よりも低い水準となっている。</a:t>
          </a:r>
        </a:p>
        <a:p>
          <a:r>
            <a:rPr kumimoji="1" lang="ja-JP" altLang="en-US" sz="1300">
              <a:solidFill>
                <a:sysClr val="windowText" lastClr="000000"/>
              </a:solidFill>
              <a:latin typeface="ＭＳ Ｐゴシック"/>
            </a:rPr>
            <a:t>また、普通建設事業費については、近年は減少傾向にある。これは平成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年度にかけて袖ケ浦駅・長浦駅の駅舎及び自由通路の改修、学校給食センター建設等大規模な社会資本整備が集中したことから、</a:t>
          </a:r>
        </a:p>
        <a:p>
          <a:r>
            <a:rPr kumimoji="1" lang="ja-JP" altLang="en-US" sz="1300">
              <a:solidFill>
                <a:sysClr val="windowText" lastClr="000000"/>
              </a:solidFill>
              <a:latin typeface="ＭＳ Ｐゴシック"/>
            </a:rPr>
            <a:t>類似団体平均よりも高い水準で推移していたが、これらの主要な事業が完了したためである。</a:t>
          </a:r>
        </a:p>
        <a:p>
          <a:r>
            <a:rPr kumimoji="1" lang="ja-JP" altLang="en-US" sz="1300">
              <a:solidFill>
                <a:sysClr val="windowText" lastClr="000000"/>
              </a:solidFill>
              <a:latin typeface="ＭＳ Ｐゴシック"/>
            </a:rPr>
            <a:t>　扶助費や公債費については今後も増加することが見込まれ、公共施設の老朽化が進むことで普通建設事業費や維持補修費についても増加が見込まれることから、人件費や物件費等の抑制、</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将来を見据えた公共施設のあり方の検討等に取り組んでいる。</a:t>
          </a:r>
          <a:endParaRPr kumimoji="1" lang="en-US" altLang="ja-JP"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千葉県袖ケ浦市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62,306
61,652
94.93
23,675,231
22,974,061
624,247
14,138,917
14,641,426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128596</xdr:rowOff>
    </xdr:from>
    <xdr:to>
      <xdr:col>6</xdr:col>
      <xdr:colOff>511175</xdr:colOff>
      <xdr:row>37</xdr:row>
      <xdr:rowOff>20338</xdr:rowOff>
    </xdr:to>
    <xdr:cxnSp macro="">
      <xdr:nvCxnSpPr>
        <xdr:cNvPr id="63" name="直線コネクタ 62"/>
        <xdr:cNvCxnSpPr/>
      </xdr:nvCxnSpPr>
      <xdr:spPr>
        <a:xfrm>
          <a:off x="3797300" y="6300796"/>
          <a:ext cx="8382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128596</xdr:rowOff>
    </xdr:from>
    <xdr:to>
      <xdr:col>5</xdr:col>
      <xdr:colOff>358775</xdr:colOff>
      <xdr:row>36</xdr:row>
      <xdr:rowOff>167132</xdr:rowOff>
    </xdr:to>
    <xdr:cxnSp macro="">
      <xdr:nvCxnSpPr>
        <xdr:cNvPr id="66" name="直線コネクタ 65"/>
        <xdr:cNvCxnSpPr/>
      </xdr:nvCxnSpPr>
      <xdr:spPr>
        <a:xfrm flipV="1">
          <a:off x="2908300" y="6300796"/>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135291</xdr:rowOff>
    </xdr:from>
    <xdr:to>
      <xdr:col>4</xdr:col>
      <xdr:colOff>155575</xdr:colOff>
      <xdr:row>36</xdr:row>
      <xdr:rowOff>167132</xdr:rowOff>
    </xdr:to>
    <xdr:cxnSp macro="">
      <xdr:nvCxnSpPr>
        <xdr:cNvPr id="69" name="直線コネクタ 68"/>
        <xdr:cNvCxnSpPr/>
      </xdr:nvCxnSpPr>
      <xdr:spPr>
        <a:xfrm>
          <a:off x="2019300" y="6307491"/>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132189</xdr:rowOff>
    </xdr:from>
    <xdr:to>
      <xdr:col>2</xdr:col>
      <xdr:colOff>638175</xdr:colOff>
      <xdr:row>36</xdr:row>
      <xdr:rowOff>135291</xdr:rowOff>
    </xdr:to>
    <xdr:cxnSp macro="">
      <xdr:nvCxnSpPr>
        <xdr:cNvPr id="72" name="直線コネクタ 71"/>
        <xdr:cNvCxnSpPr/>
      </xdr:nvCxnSpPr>
      <xdr:spPr>
        <a:xfrm>
          <a:off x="1130300" y="630438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140988</xdr:rowOff>
    </xdr:from>
    <xdr:to>
      <xdr:col>6</xdr:col>
      <xdr:colOff>561975</xdr:colOff>
      <xdr:row>37</xdr:row>
      <xdr:rowOff>71138</xdr:rowOff>
    </xdr:to>
    <xdr:sp macro="" textlink="">
      <xdr:nvSpPr>
        <xdr:cNvPr id="82" name="円/楕円 81"/>
        <xdr:cNvSpPr/>
      </xdr:nvSpPr>
      <xdr:spPr>
        <a:xfrm>
          <a:off x="4584700" y="63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163865</xdr:rowOff>
    </xdr:from>
    <xdr:ext cx="469744" cy="259045"/>
    <xdr:sp macro="" textlink="">
      <xdr:nvSpPr>
        <xdr:cNvPr id="83" name="議会費該当値テキスト"/>
        <xdr:cNvSpPr txBox="1"/>
      </xdr:nvSpPr>
      <xdr:spPr>
        <a:xfrm>
          <a:off x="4686300" y="616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77796</xdr:rowOff>
    </xdr:from>
    <xdr:to>
      <xdr:col>5</xdr:col>
      <xdr:colOff>409575</xdr:colOff>
      <xdr:row>37</xdr:row>
      <xdr:rowOff>7946</xdr:rowOff>
    </xdr:to>
    <xdr:sp macro="" textlink="">
      <xdr:nvSpPr>
        <xdr:cNvPr id="84" name="円/楕円 83"/>
        <xdr:cNvSpPr/>
      </xdr:nvSpPr>
      <xdr:spPr>
        <a:xfrm>
          <a:off x="3746500" y="62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24473</xdr:rowOff>
    </xdr:from>
    <xdr:ext cx="469744" cy="259045"/>
    <xdr:sp macro="" textlink="">
      <xdr:nvSpPr>
        <xdr:cNvPr id="85" name="テキスト ボックス 84"/>
        <xdr:cNvSpPr txBox="1"/>
      </xdr:nvSpPr>
      <xdr:spPr>
        <a:xfrm>
          <a:off x="3562427" y="602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116332</xdr:rowOff>
    </xdr:from>
    <xdr:to>
      <xdr:col>4</xdr:col>
      <xdr:colOff>206375</xdr:colOff>
      <xdr:row>37</xdr:row>
      <xdr:rowOff>46482</xdr:rowOff>
    </xdr:to>
    <xdr:sp macro="" textlink="">
      <xdr:nvSpPr>
        <xdr:cNvPr id="86" name="円/楕円 85"/>
        <xdr:cNvSpPr/>
      </xdr:nvSpPr>
      <xdr:spPr>
        <a:xfrm>
          <a:off x="2857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63009</xdr:rowOff>
    </xdr:from>
    <xdr:ext cx="469744" cy="259045"/>
    <xdr:sp macro="" textlink="">
      <xdr:nvSpPr>
        <xdr:cNvPr id="87" name="テキスト ボックス 86"/>
        <xdr:cNvSpPr txBox="1"/>
      </xdr:nvSpPr>
      <xdr:spPr>
        <a:xfrm>
          <a:off x="2673427"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84491</xdr:rowOff>
    </xdr:from>
    <xdr:to>
      <xdr:col>3</xdr:col>
      <xdr:colOff>3175</xdr:colOff>
      <xdr:row>37</xdr:row>
      <xdr:rowOff>14641</xdr:rowOff>
    </xdr:to>
    <xdr:sp macro="" textlink="">
      <xdr:nvSpPr>
        <xdr:cNvPr id="88" name="円/楕円 87"/>
        <xdr:cNvSpPr/>
      </xdr:nvSpPr>
      <xdr:spPr>
        <a:xfrm>
          <a:off x="1968500" y="625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31168</xdr:rowOff>
    </xdr:from>
    <xdr:ext cx="469744" cy="259045"/>
    <xdr:sp macro="" textlink="">
      <xdr:nvSpPr>
        <xdr:cNvPr id="89" name="テキスト ボックス 88"/>
        <xdr:cNvSpPr txBox="1"/>
      </xdr:nvSpPr>
      <xdr:spPr>
        <a:xfrm>
          <a:off x="1784427" y="603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81389</xdr:rowOff>
    </xdr:from>
    <xdr:to>
      <xdr:col>1</xdr:col>
      <xdr:colOff>485775</xdr:colOff>
      <xdr:row>37</xdr:row>
      <xdr:rowOff>11539</xdr:rowOff>
    </xdr:to>
    <xdr:sp macro="" textlink="">
      <xdr:nvSpPr>
        <xdr:cNvPr id="90" name="円/楕円 89"/>
        <xdr:cNvSpPr/>
      </xdr:nvSpPr>
      <xdr:spPr>
        <a:xfrm>
          <a:off x="1079500" y="62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28066</xdr:rowOff>
    </xdr:from>
    <xdr:ext cx="469744" cy="259045"/>
    <xdr:sp macro="" textlink="">
      <xdr:nvSpPr>
        <xdr:cNvPr id="91" name="テキスト ボックス 90"/>
        <xdr:cNvSpPr txBox="1"/>
      </xdr:nvSpPr>
      <xdr:spPr>
        <a:xfrm>
          <a:off x="895427" y="602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116605</xdr:rowOff>
    </xdr:from>
    <xdr:to>
      <xdr:col>6</xdr:col>
      <xdr:colOff>511175</xdr:colOff>
      <xdr:row>58</xdr:row>
      <xdr:rowOff>125978</xdr:rowOff>
    </xdr:to>
    <xdr:cxnSp macro="">
      <xdr:nvCxnSpPr>
        <xdr:cNvPr id="122" name="直線コネクタ 121"/>
        <xdr:cNvCxnSpPr/>
      </xdr:nvCxnSpPr>
      <xdr:spPr>
        <a:xfrm flipV="1">
          <a:off x="3797300" y="10060705"/>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117568</xdr:rowOff>
    </xdr:from>
    <xdr:to>
      <xdr:col>5</xdr:col>
      <xdr:colOff>358775</xdr:colOff>
      <xdr:row>58</xdr:row>
      <xdr:rowOff>125978</xdr:rowOff>
    </xdr:to>
    <xdr:cxnSp macro="">
      <xdr:nvCxnSpPr>
        <xdr:cNvPr id="125" name="直線コネクタ 124"/>
        <xdr:cNvCxnSpPr/>
      </xdr:nvCxnSpPr>
      <xdr:spPr>
        <a:xfrm>
          <a:off x="2908300" y="10061668"/>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117568</xdr:rowOff>
    </xdr:from>
    <xdr:to>
      <xdr:col>4</xdr:col>
      <xdr:colOff>155575</xdr:colOff>
      <xdr:row>58</xdr:row>
      <xdr:rowOff>126180</xdr:rowOff>
    </xdr:to>
    <xdr:cxnSp macro="">
      <xdr:nvCxnSpPr>
        <xdr:cNvPr id="128" name="直線コネクタ 127"/>
        <xdr:cNvCxnSpPr/>
      </xdr:nvCxnSpPr>
      <xdr:spPr>
        <a:xfrm flipV="1">
          <a:off x="2019300" y="10061668"/>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123401</xdr:rowOff>
    </xdr:from>
    <xdr:to>
      <xdr:col>2</xdr:col>
      <xdr:colOff>638175</xdr:colOff>
      <xdr:row>58</xdr:row>
      <xdr:rowOff>126180</xdr:rowOff>
    </xdr:to>
    <xdr:cxnSp macro="">
      <xdr:nvCxnSpPr>
        <xdr:cNvPr id="131" name="直線コネクタ 130"/>
        <xdr:cNvCxnSpPr/>
      </xdr:nvCxnSpPr>
      <xdr:spPr>
        <a:xfrm>
          <a:off x="1130300" y="10067501"/>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65805</xdr:rowOff>
    </xdr:from>
    <xdr:to>
      <xdr:col>6</xdr:col>
      <xdr:colOff>561975</xdr:colOff>
      <xdr:row>58</xdr:row>
      <xdr:rowOff>167405</xdr:rowOff>
    </xdr:to>
    <xdr:sp macro="" textlink="">
      <xdr:nvSpPr>
        <xdr:cNvPr id="141" name="円/楕円 140"/>
        <xdr:cNvSpPr/>
      </xdr:nvSpPr>
      <xdr:spPr>
        <a:xfrm>
          <a:off x="4584700" y="100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75178</xdr:rowOff>
    </xdr:from>
    <xdr:to>
      <xdr:col>5</xdr:col>
      <xdr:colOff>409575</xdr:colOff>
      <xdr:row>59</xdr:row>
      <xdr:rowOff>5328</xdr:rowOff>
    </xdr:to>
    <xdr:sp macro="" textlink="">
      <xdr:nvSpPr>
        <xdr:cNvPr id="143" name="円/楕円 142"/>
        <xdr:cNvSpPr/>
      </xdr:nvSpPr>
      <xdr:spPr>
        <a:xfrm>
          <a:off x="3746500" y="100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167905</xdr:rowOff>
    </xdr:from>
    <xdr:ext cx="534377" cy="259045"/>
    <xdr:sp macro="" textlink="">
      <xdr:nvSpPr>
        <xdr:cNvPr id="144" name="テキスト ボックス 143"/>
        <xdr:cNvSpPr txBox="1"/>
      </xdr:nvSpPr>
      <xdr:spPr>
        <a:xfrm>
          <a:off x="3530111" y="1011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66768</xdr:rowOff>
    </xdr:from>
    <xdr:to>
      <xdr:col>4</xdr:col>
      <xdr:colOff>206375</xdr:colOff>
      <xdr:row>58</xdr:row>
      <xdr:rowOff>168368</xdr:rowOff>
    </xdr:to>
    <xdr:sp macro="" textlink="">
      <xdr:nvSpPr>
        <xdr:cNvPr id="145" name="円/楕円 144"/>
        <xdr:cNvSpPr/>
      </xdr:nvSpPr>
      <xdr:spPr>
        <a:xfrm>
          <a:off x="2857500" y="100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159495</xdr:rowOff>
    </xdr:from>
    <xdr:ext cx="534377" cy="259045"/>
    <xdr:sp macro="" textlink="">
      <xdr:nvSpPr>
        <xdr:cNvPr id="146" name="テキスト ボックス 145"/>
        <xdr:cNvSpPr txBox="1"/>
      </xdr:nvSpPr>
      <xdr:spPr>
        <a:xfrm>
          <a:off x="2641111" y="101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75380</xdr:rowOff>
    </xdr:from>
    <xdr:to>
      <xdr:col>3</xdr:col>
      <xdr:colOff>3175</xdr:colOff>
      <xdr:row>59</xdr:row>
      <xdr:rowOff>5530</xdr:rowOff>
    </xdr:to>
    <xdr:sp macro="" textlink="">
      <xdr:nvSpPr>
        <xdr:cNvPr id="147" name="円/楕円 146"/>
        <xdr:cNvSpPr/>
      </xdr:nvSpPr>
      <xdr:spPr>
        <a:xfrm>
          <a:off x="1968500" y="100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168107</xdr:rowOff>
    </xdr:from>
    <xdr:ext cx="534377" cy="259045"/>
    <xdr:sp macro="" textlink="">
      <xdr:nvSpPr>
        <xdr:cNvPr id="148" name="テキスト ボックス 147"/>
        <xdr:cNvSpPr txBox="1"/>
      </xdr:nvSpPr>
      <xdr:spPr>
        <a:xfrm>
          <a:off x="1752111" y="101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72601</xdr:rowOff>
    </xdr:from>
    <xdr:to>
      <xdr:col>1</xdr:col>
      <xdr:colOff>485775</xdr:colOff>
      <xdr:row>59</xdr:row>
      <xdr:rowOff>2751</xdr:rowOff>
    </xdr:to>
    <xdr:sp macro="" textlink="">
      <xdr:nvSpPr>
        <xdr:cNvPr id="149" name="円/楕円 148"/>
        <xdr:cNvSpPr/>
      </xdr:nvSpPr>
      <xdr:spPr>
        <a:xfrm>
          <a:off x="1079500" y="100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165328</xdr:rowOff>
    </xdr:from>
    <xdr:ext cx="534377" cy="259045"/>
    <xdr:sp macro="" textlink="">
      <xdr:nvSpPr>
        <xdr:cNvPr id="150" name="テキスト ボックス 149"/>
        <xdr:cNvSpPr txBox="1"/>
      </xdr:nvSpPr>
      <xdr:spPr>
        <a:xfrm>
          <a:off x="863111" y="101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64922</xdr:rowOff>
    </xdr:from>
    <xdr:to>
      <xdr:col>6</xdr:col>
      <xdr:colOff>511175</xdr:colOff>
      <xdr:row>78</xdr:row>
      <xdr:rowOff>73710</xdr:rowOff>
    </xdr:to>
    <xdr:cxnSp macro="">
      <xdr:nvCxnSpPr>
        <xdr:cNvPr id="181" name="直線コネクタ 180"/>
        <xdr:cNvCxnSpPr/>
      </xdr:nvCxnSpPr>
      <xdr:spPr>
        <a:xfrm flipV="1">
          <a:off x="3797300" y="13438022"/>
          <a:ext cx="8382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73710</xdr:rowOff>
    </xdr:from>
    <xdr:to>
      <xdr:col>5</xdr:col>
      <xdr:colOff>358775</xdr:colOff>
      <xdr:row>78</xdr:row>
      <xdr:rowOff>80507</xdr:rowOff>
    </xdr:to>
    <xdr:cxnSp macro="">
      <xdr:nvCxnSpPr>
        <xdr:cNvPr id="184" name="直線コネクタ 183"/>
        <xdr:cNvCxnSpPr/>
      </xdr:nvCxnSpPr>
      <xdr:spPr>
        <a:xfrm flipV="1">
          <a:off x="2908300" y="13446810"/>
          <a:ext cx="889000" cy="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80507</xdr:rowOff>
    </xdr:from>
    <xdr:to>
      <xdr:col>4</xdr:col>
      <xdr:colOff>155575</xdr:colOff>
      <xdr:row>78</xdr:row>
      <xdr:rowOff>89898</xdr:rowOff>
    </xdr:to>
    <xdr:cxnSp macro="">
      <xdr:nvCxnSpPr>
        <xdr:cNvPr id="187" name="直線コネクタ 186"/>
        <xdr:cNvCxnSpPr/>
      </xdr:nvCxnSpPr>
      <xdr:spPr>
        <a:xfrm flipV="1">
          <a:off x="2019300" y="13453607"/>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89898</xdr:rowOff>
    </xdr:from>
    <xdr:to>
      <xdr:col>2</xdr:col>
      <xdr:colOff>638175</xdr:colOff>
      <xdr:row>78</xdr:row>
      <xdr:rowOff>97534</xdr:rowOff>
    </xdr:to>
    <xdr:cxnSp macro="">
      <xdr:nvCxnSpPr>
        <xdr:cNvPr id="190" name="直線コネクタ 189"/>
        <xdr:cNvCxnSpPr/>
      </xdr:nvCxnSpPr>
      <xdr:spPr>
        <a:xfrm flipV="1">
          <a:off x="1130300" y="13462998"/>
          <a:ext cx="8890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14122</xdr:rowOff>
    </xdr:from>
    <xdr:to>
      <xdr:col>6</xdr:col>
      <xdr:colOff>561975</xdr:colOff>
      <xdr:row>78</xdr:row>
      <xdr:rowOff>115722</xdr:rowOff>
    </xdr:to>
    <xdr:sp macro="" textlink="">
      <xdr:nvSpPr>
        <xdr:cNvPr id="200" name="円/楕円 199"/>
        <xdr:cNvSpPr/>
      </xdr:nvSpPr>
      <xdr:spPr>
        <a:xfrm>
          <a:off x="4584700" y="133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22910</xdr:rowOff>
    </xdr:from>
    <xdr:to>
      <xdr:col>5</xdr:col>
      <xdr:colOff>409575</xdr:colOff>
      <xdr:row>78</xdr:row>
      <xdr:rowOff>124510</xdr:rowOff>
    </xdr:to>
    <xdr:sp macro="" textlink="">
      <xdr:nvSpPr>
        <xdr:cNvPr id="202" name="円/楕円 201"/>
        <xdr:cNvSpPr/>
      </xdr:nvSpPr>
      <xdr:spPr>
        <a:xfrm>
          <a:off x="3746500" y="133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115637</xdr:rowOff>
    </xdr:from>
    <xdr:ext cx="599010" cy="259045"/>
    <xdr:sp macro="" textlink="">
      <xdr:nvSpPr>
        <xdr:cNvPr id="203" name="テキスト ボックス 202"/>
        <xdr:cNvSpPr txBox="1"/>
      </xdr:nvSpPr>
      <xdr:spPr>
        <a:xfrm>
          <a:off x="3497794" y="1348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29707</xdr:rowOff>
    </xdr:from>
    <xdr:to>
      <xdr:col>4</xdr:col>
      <xdr:colOff>206375</xdr:colOff>
      <xdr:row>78</xdr:row>
      <xdr:rowOff>131307</xdr:rowOff>
    </xdr:to>
    <xdr:sp macro="" textlink="">
      <xdr:nvSpPr>
        <xdr:cNvPr id="204" name="円/楕円 203"/>
        <xdr:cNvSpPr/>
      </xdr:nvSpPr>
      <xdr:spPr>
        <a:xfrm>
          <a:off x="2857500" y="134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122434</xdr:rowOff>
    </xdr:from>
    <xdr:ext cx="599010" cy="259045"/>
    <xdr:sp macro="" textlink="">
      <xdr:nvSpPr>
        <xdr:cNvPr id="205" name="テキスト ボックス 204"/>
        <xdr:cNvSpPr txBox="1"/>
      </xdr:nvSpPr>
      <xdr:spPr>
        <a:xfrm>
          <a:off x="2608794" y="1349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39098</xdr:rowOff>
    </xdr:from>
    <xdr:to>
      <xdr:col>3</xdr:col>
      <xdr:colOff>3175</xdr:colOff>
      <xdr:row>78</xdr:row>
      <xdr:rowOff>140698</xdr:rowOff>
    </xdr:to>
    <xdr:sp macro="" textlink="">
      <xdr:nvSpPr>
        <xdr:cNvPr id="206" name="円/楕円 205"/>
        <xdr:cNvSpPr/>
      </xdr:nvSpPr>
      <xdr:spPr>
        <a:xfrm>
          <a:off x="1968500" y="134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131825</xdr:rowOff>
    </xdr:from>
    <xdr:ext cx="599010" cy="259045"/>
    <xdr:sp macro="" textlink="">
      <xdr:nvSpPr>
        <xdr:cNvPr id="207" name="テキスト ボックス 206"/>
        <xdr:cNvSpPr txBox="1"/>
      </xdr:nvSpPr>
      <xdr:spPr>
        <a:xfrm>
          <a:off x="1719794" y="135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46734</xdr:rowOff>
    </xdr:from>
    <xdr:to>
      <xdr:col>1</xdr:col>
      <xdr:colOff>485775</xdr:colOff>
      <xdr:row>78</xdr:row>
      <xdr:rowOff>148334</xdr:rowOff>
    </xdr:to>
    <xdr:sp macro="" textlink="">
      <xdr:nvSpPr>
        <xdr:cNvPr id="208" name="円/楕円 207"/>
        <xdr:cNvSpPr/>
      </xdr:nvSpPr>
      <xdr:spPr>
        <a:xfrm>
          <a:off x="1079500" y="134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139461</xdr:rowOff>
    </xdr:from>
    <xdr:ext cx="599010" cy="259045"/>
    <xdr:sp macro="" textlink="">
      <xdr:nvSpPr>
        <xdr:cNvPr id="209" name="テキスト ボックス 208"/>
        <xdr:cNvSpPr txBox="1"/>
      </xdr:nvSpPr>
      <xdr:spPr>
        <a:xfrm>
          <a:off x="830794" y="1351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162503</xdr:rowOff>
    </xdr:from>
    <xdr:to>
      <xdr:col>6</xdr:col>
      <xdr:colOff>511175</xdr:colOff>
      <xdr:row>97</xdr:row>
      <xdr:rowOff>8407</xdr:rowOff>
    </xdr:to>
    <xdr:cxnSp macro="">
      <xdr:nvCxnSpPr>
        <xdr:cNvPr id="239" name="直線コネクタ 238"/>
        <xdr:cNvCxnSpPr/>
      </xdr:nvCxnSpPr>
      <xdr:spPr>
        <a:xfrm>
          <a:off x="3797300" y="16278803"/>
          <a:ext cx="838200" cy="36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162503</xdr:rowOff>
    </xdr:from>
    <xdr:to>
      <xdr:col>5</xdr:col>
      <xdr:colOff>358775</xdr:colOff>
      <xdr:row>97</xdr:row>
      <xdr:rowOff>1682</xdr:rowOff>
    </xdr:to>
    <xdr:cxnSp macro="">
      <xdr:nvCxnSpPr>
        <xdr:cNvPr id="242" name="直線コネクタ 241"/>
        <xdr:cNvCxnSpPr/>
      </xdr:nvCxnSpPr>
      <xdr:spPr>
        <a:xfrm flipV="1">
          <a:off x="2908300" y="16278803"/>
          <a:ext cx="889000" cy="35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1682</xdr:rowOff>
    </xdr:from>
    <xdr:to>
      <xdr:col>4</xdr:col>
      <xdr:colOff>155575</xdr:colOff>
      <xdr:row>97</xdr:row>
      <xdr:rowOff>22161</xdr:rowOff>
    </xdr:to>
    <xdr:cxnSp macro="">
      <xdr:nvCxnSpPr>
        <xdr:cNvPr id="245" name="直線コネクタ 244"/>
        <xdr:cNvCxnSpPr/>
      </xdr:nvCxnSpPr>
      <xdr:spPr>
        <a:xfrm flipV="1">
          <a:off x="2019300" y="16632332"/>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140843</xdr:rowOff>
    </xdr:from>
    <xdr:to>
      <xdr:col>2</xdr:col>
      <xdr:colOff>638175</xdr:colOff>
      <xdr:row>97</xdr:row>
      <xdr:rowOff>22161</xdr:rowOff>
    </xdr:to>
    <xdr:cxnSp macro="">
      <xdr:nvCxnSpPr>
        <xdr:cNvPr id="248" name="直線コネクタ 247"/>
        <xdr:cNvCxnSpPr/>
      </xdr:nvCxnSpPr>
      <xdr:spPr>
        <a:xfrm>
          <a:off x="1130300" y="16600043"/>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129057</xdr:rowOff>
    </xdr:from>
    <xdr:to>
      <xdr:col>6</xdr:col>
      <xdr:colOff>561975</xdr:colOff>
      <xdr:row>97</xdr:row>
      <xdr:rowOff>59207</xdr:rowOff>
    </xdr:to>
    <xdr:sp macro="" textlink="">
      <xdr:nvSpPr>
        <xdr:cNvPr id="258" name="円/楕円 257"/>
        <xdr:cNvSpPr/>
      </xdr:nvSpPr>
      <xdr:spPr>
        <a:xfrm>
          <a:off x="4584700" y="16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151934</xdr:rowOff>
    </xdr:from>
    <xdr:ext cx="534377" cy="259045"/>
    <xdr:sp macro="" textlink="">
      <xdr:nvSpPr>
        <xdr:cNvPr id="259" name="衛生費該当値テキスト"/>
        <xdr:cNvSpPr txBox="1"/>
      </xdr:nvSpPr>
      <xdr:spPr>
        <a:xfrm>
          <a:off x="4686300" y="164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111703</xdr:rowOff>
    </xdr:from>
    <xdr:to>
      <xdr:col>5</xdr:col>
      <xdr:colOff>409575</xdr:colOff>
      <xdr:row>95</xdr:row>
      <xdr:rowOff>41853</xdr:rowOff>
    </xdr:to>
    <xdr:sp macro="" textlink="">
      <xdr:nvSpPr>
        <xdr:cNvPr id="260" name="円/楕円 259"/>
        <xdr:cNvSpPr/>
      </xdr:nvSpPr>
      <xdr:spPr>
        <a:xfrm>
          <a:off x="3746500" y="162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58380</xdr:rowOff>
    </xdr:from>
    <xdr:ext cx="534377" cy="259045"/>
    <xdr:sp macro="" textlink="">
      <xdr:nvSpPr>
        <xdr:cNvPr id="261" name="テキスト ボックス 260"/>
        <xdr:cNvSpPr txBox="1"/>
      </xdr:nvSpPr>
      <xdr:spPr>
        <a:xfrm>
          <a:off x="3530111" y="160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122332</xdr:rowOff>
    </xdr:from>
    <xdr:to>
      <xdr:col>4</xdr:col>
      <xdr:colOff>206375</xdr:colOff>
      <xdr:row>97</xdr:row>
      <xdr:rowOff>52482</xdr:rowOff>
    </xdr:to>
    <xdr:sp macro="" textlink="">
      <xdr:nvSpPr>
        <xdr:cNvPr id="262" name="円/楕円 261"/>
        <xdr:cNvSpPr/>
      </xdr:nvSpPr>
      <xdr:spPr>
        <a:xfrm>
          <a:off x="2857500" y="165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69009</xdr:rowOff>
    </xdr:from>
    <xdr:ext cx="534377" cy="259045"/>
    <xdr:sp macro="" textlink="">
      <xdr:nvSpPr>
        <xdr:cNvPr id="263" name="テキスト ボックス 262"/>
        <xdr:cNvSpPr txBox="1"/>
      </xdr:nvSpPr>
      <xdr:spPr>
        <a:xfrm>
          <a:off x="2641111" y="163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142811</xdr:rowOff>
    </xdr:from>
    <xdr:to>
      <xdr:col>3</xdr:col>
      <xdr:colOff>3175</xdr:colOff>
      <xdr:row>97</xdr:row>
      <xdr:rowOff>72961</xdr:rowOff>
    </xdr:to>
    <xdr:sp macro="" textlink="">
      <xdr:nvSpPr>
        <xdr:cNvPr id="264" name="円/楕円 263"/>
        <xdr:cNvSpPr/>
      </xdr:nvSpPr>
      <xdr:spPr>
        <a:xfrm>
          <a:off x="1968500" y="166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89488</xdr:rowOff>
    </xdr:from>
    <xdr:ext cx="534377" cy="259045"/>
    <xdr:sp macro="" textlink="">
      <xdr:nvSpPr>
        <xdr:cNvPr id="265" name="テキスト ボックス 264"/>
        <xdr:cNvSpPr txBox="1"/>
      </xdr:nvSpPr>
      <xdr:spPr>
        <a:xfrm>
          <a:off x="1752111" y="1637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90043</xdr:rowOff>
    </xdr:from>
    <xdr:to>
      <xdr:col>1</xdr:col>
      <xdr:colOff>485775</xdr:colOff>
      <xdr:row>97</xdr:row>
      <xdr:rowOff>20193</xdr:rowOff>
    </xdr:to>
    <xdr:sp macro="" textlink="">
      <xdr:nvSpPr>
        <xdr:cNvPr id="266" name="円/楕円 265"/>
        <xdr:cNvSpPr/>
      </xdr:nvSpPr>
      <xdr:spPr>
        <a:xfrm>
          <a:off x="1079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36720</xdr:rowOff>
    </xdr:from>
    <xdr:ext cx="534377" cy="259045"/>
    <xdr:sp macro="" textlink="">
      <xdr:nvSpPr>
        <xdr:cNvPr id="267" name="テキスト ボックス 266"/>
        <xdr:cNvSpPr txBox="1"/>
      </xdr:nvSpPr>
      <xdr:spPr>
        <a:xfrm>
          <a:off x="863111" y="163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137826</xdr:rowOff>
    </xdr:from>
    <xdr:to>
      <xdr:col>15</xdr:col>
      <xdr:colOff>180975</xdr:colOff>
      <xdr:row>38</xdr:row>
      <xdr:rowOff>138557</xdr:rowOff>
    </xdr:to>
    <xdr:cxnSp macro="">
      <xdr:nvCxnSpPr>
        <xdr:cNvPr id="294" name="直線コネクタ 293"/>
        <xdr:cNvCxnSpPr/>
      </xdr:nvCxnSpPr>
      <xdr:spPr>
        <a:xfrm flipV="1">
          <a:off x="9639300" y="6652926"/>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138557</xdr:rowOff>
    </xdr:from>
    <xdr:to>
      <xdr:col>14</xdr:col>
      <xdr:colOff>28575</xdr:colOff>
      <xdr:row>38</xdr:row>
      <xdr:rowOff>138694</xdr:rowOff>
    </xdr:to>
    <xdr:cxnSp macro="">
      <xdr:nvCxnSpPr>
        <xdr:cNvPr id="297" name="直線コネクタ 296"/>
        <xdr:cNvCxnSpPr/>
      </xdr:nvCxnSpPr>
      <xdr:spPr>
        <a:xfrm flipV="1">
          <a:off x="8750300" y="665365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138465</xdr:rowOff>
    </xdr:from>
    <xdr:to>
      <xdr:col>12</xdr:col>
      <xdr:colOff>511175</xdr:colOff>
      <xdr:row>38</xdr:row>
      <xdr:rowOff>138694</xdr:rowOff>
    </xdr:to>
    <xdr:cxnSp macro="">
      <xdr:nvCxnSpPr>
        <xdr:cNvPr id="300" name="直線コネクタ 299"/>
        <xdr:cNvCxnSpPr/>
      </xdr:nvCxnSpPr>
      <xdr:spPr>
        <a:xfrm>
          <a:off x="7861300" y="665356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138100</xdr:rowOff>
    </xdr:from>
    <xdr:to>
      <xdr:col>11</xdr:col>
      <xdr:colOff>307975</xdr:colOff>
      <xdr:row>38</xdr:row>
      <xdr:rowOff>138465</xdr:rowOff>
    </xdr:to>
    <xdr:cxnSp macro="">
      <xdr:nvCxnSpPr>
        <xdr:cNvPr id="303" name="直線コネクタ 302"/>
        <xdr:cNvCxnSpPr/>
      </xdr:nvCxnSpPr>
      <xdr:spPr>
        <a:xfrm>
          <a:off x="6972300" y="6653200"/>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87026</xdr:rowOff>
    </xdr:from>
    <xdr:to>
      <xdr:col>15</xdr:col>
      <xdr:colOff>231775</xdr:colOff>
      <xdr:row>39</xdr:row>
      <xdr:rowOff>17176</xdr:rowOff>
    </xdr:to>
    <xdr:sp macro="" textlink="">
      <xdr:nvSpPr>
        <xdr:cNvPr id="313" name="円/楕円 312"/>
        <xdr:cNvSpPr/>
      </xdr:nvSpPr>
      <xdr:spPr>
        <a:xfrm>
          <a:off x="104267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1953</xdr:rowOff>
    </xdr:from>
    <xdr:ext cx="313932" cy="259045"/>
    <xdr:sp macro="" textlink="">
      <xdr:nvSpPr>
        <xdr:cNvPr id="314" name="労働費該当値テキスト"/>
        <xdr:cNvSpPr txBox="1"/>
      </xdr:nvSpPr>
      <xdr:spPr>
        <a:xfrm>
          <a:off x="10528300" y="651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87757</xdr:rowOff>
    </xdr:from>
    <xdr:to>
      <xdr:col>14</xdr:col>
      <xdr:colOff>79375</xdr:colOff>
      <xdr:row>39</xdr:row>
      <xdr:rowOff>17907</xdr:rowOff>
    </xdr:to>
    <xdr:sp macro="" textlink="">
      <xdr:nvSpPr>
        <xdr:cNvPr id="315" name="円/楕円 314"/>
        <xdr:cNvSpPr/>
      </xdr:nvSpPr>
      <xdr:spPr>
        <a:xfrm>
          <a:off x="9588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9034</xdr:rowOff>
    </xdr:from>
    <xdr:ext cx="313932" cy="259045"/>
    <xdr:sp macro="" textlink="">
      <xdr:nvSpPr>
        <xdr:cNvPr id="316" name="テキスト ボックス 315"/>
        <xdr:cNvSpPr txBox="1"/>
      </xdr:nvSpPr>
      <xdr:spPr>
        <a:xfrm>
          <a:off x="9482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87894</xdr:rowOff>
    </xdr:from>
    <xdr:to>
      <xdr:col>12</xdr:col>
      <xdr:colOff>561975</xdr:colOff>
      <xdr:row>39</xdr:row>
      <xdr:rowOff>18044</xdr:rowOff>
    </xdr:to>
    <xdr:sp macro="" textlink="">
      <xdr:nvSpPr>
        <xdr:cNvPr id="317" name="円/楕円 316"/>
        <xdr:cNvSpPr/>
      </xdr:nvSpPr>
      <xdr:spPr>
        <a:xfrm>
          <a:off x="8699500" y="66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9171</xdr:rowOff>
    </xdr:from>
    <xdr:ext cx="313932" cy="259045"/>
    <xdr:sp macro="" textlink="">
      <xdr:nvSpPr>
        <xdr:cNvPr id="318" name="テキスト ボックス 317"/>
        <xdr:cNvSpPr txBox="1"/>
      </xdr:nvSpPr>
      <xdr:spPr>
        <a:xfrm>
          <a:off x="8593333" y="6695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87665</xdr:rowOff>
    </xdr:from>
    <xdr:to>
      <xdr:col>11</xdr:col>
      <xdr:colOff>358775</xdr:colOff>
      <xdr:row>39</xdr:row>
      <xdr:rowOff>17815</xdr:rowOff>
    </xdr:to>
    <xdr:sp macro="" textlink="">
      <xdr:nvSpPr>
        <xdr:cNvPr id="319" name="円/楕円 318"/>
        <xdr:cNvSpPr/>
      </xdr:nvSpPr>
      <xdr:spPr>
        <a:xfrm>
          <a:off x="7810500" y="66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8942</xdr:rowOff>
    </xdr:from>
    <xdr:ext cx="313932" cy="259045"/>
    <xdr:sp macro="" textlink="">
      <xdr:nvSpPr>
        <xdr:cNvPr id="320" name="テキスト ボックス 319"/>
        <xdr:cNvSpPr txBox="1"/>
      </xdr:nvSpPr>
      <xdr:spPr>
        <a:xfrm>
          <a:off x="7704333" y="6695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87300</xdr:rowOff>
    </xdr:from>
    <xdr:to>
      <xdr:col>10</xdr:col>
      <xdr:colOff>155575</xdr:colOff>
      <xdr:row>39</xdr:row>
      <xdr:rowOff>17450</xdr:rowOff>
    </xdr:to>
    <xdr:sp macro="" textlink="">
      <xdr:nvSpPr>
        <xdr:cNvPr id="321" name="円/楕円 320"/>
        <xdr:cNvSpPr/>
      </xdr:nvSpPr>
      <xdr:spPr>
        <a:xfrm>
          <a:off x="6921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8577</xdr:rowOff>
    </xdr:from>
    <xdr:ext cx="313932" cy="259045"/>
    <xdr:sp macro="" textlink="">
      <xdr:nvSpPr>
        <xdr:cNvPr id="322" name="テキスト ボックス 321"/>
        <xdr:cNvSpPr txBox="1"/>
      </xdr:nvSpPr>
      <xdr:spPr>
        <a:xfrm>
          <a:off x="6815333" y="669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96271</xdr:rowOff>
    </xdr:from>
    <xdr:to>
      <xdr:col>15</xdr:col>
      <xdr:colOff>180975</xdr:colOff>
      <xdr:row>58</xdr:row>
      <xdr:rowOff>97734</xdr:rowOff>
    </xdr:to>
    <xdr:cxnSp macro="">
      <xdr:nvCxnSpPr>
        <xdr:cNvPr id="349" name="直線コネクタ 348"/>
        <xdr:cNvCxnSpPr/>
      </xdr:nvCxnSpPr>
      <xdr:spPr>
        <a:xfrm flipV="1">
          <a:off x="9639300" y="10040371"/>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97734</xdr:rowOff>
    </xdr:from>
    <xdr:to>
      <xdr:col>14</xdr:col>
      <xdr:colOff>28575</xdr:colOff>
      <xdr:row>58</xdr:row>
      <xdr:rowOff>98543</xdr:rowOff>
    </xdr:to>
    <xdr:cxnSp macro="">
      <xdr:nvCxnSpPr>
        <xdr:cNvPr id="352" name="直線コネクタ 351"/>
        <xdr:cNvCxnSpPr/>
      </xdr:nvCxnSpPr>
      <xdr:spPr>
        <a:xfrm flipV="1">
          <a:off x="8750300" y="10041834"/>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98543</xdr:rowOff>
    </xdr:from>
    <xdr:to>
      <xdr:col>12</xdr:col>
      <xdr:colOff>511175</xdr:colOff>
      <xdr:row>58</xdr:row>
      <xdr:rowOff>103339</xdr:rowOff>
    </xdr:to>
    <xdr:cxnSp macro="">
      <xdr:nvCxnSpPr>
        <xdr:cNvPr id="355" name="直線コネクタ 354"/>
        <xdr:cNvCxnSpPr/>
      </xdr:nvCxnSpPr>
      <xdr:spPr>
        <a:xfrm flipV="1">
          <a:off x="7861300" y="10042643"/>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103339</xdr:rowOff>
    </xdr:from>
    <xdr:to>
      <xdr:col>11</xdr:col>
      <xdr:colOff>307975</xdr:colOff>
      <xdr:row>58</xdr:row>
      <xdr:rowOff>107271</xdr:rowOff>
    </xdr:to>
    <xdr:cxnSp macro="">
      <xdr:nvCxnSpPr>
        <xdr:cNvPr id="358" name="直線コネクタ 357"/>
        <xdr:cNvCxnSpPr/>
      </xdr:nvCxnSpPr>
      <xdr:spPr>
        <a:xfrm flipV="1">
          <a:off x="6972300" y="10047439"/>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45471</xdr:rowOff>
    </xdr:from>
    <xdr:to>
      <xdr:col>15</xdr:col>
      <xdr:colOff>231775</xdr:colOff>
      <xdr:row>58</xdr:row>
      <xdr:rowOff>147071</xdr:rowOff>
    </xdr:to>
    <xdr:sp macro="" textlink="">
      <xdr:nvSpPr>
        <xdr:cNvPr id="368" name="円/楕円 367"/>
        <xdr:cNvSpPr/>
      </xdr:nvSpPr>
      <xdr:spPr>
        <a:xfrm>
          <a:off x="10426700" y="998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46934</xdr:rowOff>
    </xdr:from>
    <xdr:to>
      <xdr:col>14</xdr:col>
      <xdr:colOff>79375</xdr:colOff>
      <xdr:row>58</xdr:row>
      <xdr:rowOff>148534</xdr:rowOff>
    </xdr:to>
    <xdr:sp macro="" textlink="">
      <xdr:nvSpPr>
        <xdr:cNvPr id="370" name="円/楕円 369"/>
        <xdr:cNvSpPr/>
      </xdr:nvSpPr>
      <xdr:spPr>
        <a:xfrm>
          <a:off x="9588500" y="99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139661</xdr:rowOff>
    </xdr:from>
    <xdr:ext cx="469744" cy="259045"/>
    <xdr:sp macro="" textlink="">
      <xdr:nvSpPr>
        <xdr:cNvPr id="371" name="テキスト ボックス 370"/>
        <xdr:cNvSpPr txBox="1"/>
      </xdr:nvSpPr>
      <xdr:spPr>
        <a:xfrm>
          <a:off x="9404427" y="1008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47743</xdr:rowOff>
    </xdr:from>
    <xdr:to>
      <xdr:col>12</xdr:col>
      <xdr:colOff>561975</xdr:colOff>
      <xdr:row>58</xdr:row>
      <xdr:rowOff>149343</xdr:rowOff>
    </xdr:to>
    <xdr:sp macro="" textlink="">
      <xdr:nvSpPr>
        <xdr:cNvPr id="372" name="円/楕円 371"/>
        <xdr:cNvSpPr/>
      </xdr:nvSpPr>
      <xdr:spPr>
        <a:xfrm>
          <a:off x="8699500" y="99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140470</xdr:rowOff>
    </xdr:from>
    <xdr:ext cx="469744" cy="259045"/>
    <xdr:sp macro="" textlink="">
      <xdr:nvSpPr>
        <xdr:cNvPr id="373" name="テキスト ボックス 372"/>
        <xdr:cNvSpPr txBox="1"/>
      </xdr:nvSpPr>
      <xdr:spPr>
        <a:xfrm>
          <a:off x="8515427" y="100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52539</xdr:rowOff>
    </xdr:from>
    <xdr:to>
      <xdr:col>11</xdr:col>
      <xdr:colOff>358775</xdr:colOff>
      <xdr:row>58</xdr:row>
      <xdr:rowOff>154139</xdr:rowOff>
    </xdr:to>
    <xdr:sp macro="" textlink="">
      <xdr:nvSpPr>
        <xdr:cNvPr id="374" name="円/楕円 373"/>
        <xdr:cNvSpPr/>
      </xdr:nvSpPr>
      <xdr:spPr>
        <a:xfrm>
          <a:off x="7810500" y="99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145266</xdr:rowOff>
    </xdr:from>
    <xdr:ext cx="469744" cy="259045"/>
    <xdr:sp macro="" textlink="">
      <xdr:nvSpPr>
        <xdr:cNvPr id="375" name="テキスト ボックス 374"/>
        <xdr:cNvSpPr txBox="1"/>
      </xdr:nvSpPr>
      <xdr:spPr>
        <a:xfrm>
          <a:off x="7626427" y="1008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56471</xdr:rowOff>
    </xdr:from>
    <xdr:to>
      <xdr:col>10</xdr:col>
      <xdr:colOff>155575</xdr:colOff>
      <xdr:row>58</xdr:row>
      <xdr:rowOff>158071</xdr:rowOff>
    </xdr:to>
    <xdr:sp macro="" textlink="">
      <xdr:nvSpPr>
        <xdr:cNvPr id="376" name="円/楕円 375"/>
        <xdr:cNvSpPr/>
      </xdr:nvSpPr>
      <xdr:spPr>
        <a:xfrm>
          <a:off x="6921500" y="100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149198</xdr:rowOff>
    </xdr:from>
    <xdr:ext cx="469744" cy="259045"/>
    <xdr:sp macro="" textlink="">
      <xdr:nvSpPr>
        <xdr:cNvPr id="377" name="テキスト ボックス 376"/>
        <xdr:cNvSpPr txBox="1"/>
      </xdr:nvSpPr>
      <xdr:spPr>
        <a:xfrm>
          <a:off x="6737427" y="1009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12736</xdr:rowOff>
    </xdr:from>
    <xdr:to>
      <xdr:col>15</xdr:col>
      <xdr:colOff>180975</xdr:colOff>
      <xdr:row>77</xdr:row>
      <xdr:rowOff>64810</xdr:rowOff>
    </xdr:to>
    <xdr:cxnSp macro="">
      <xdr:nvCxnSpPr>
        <xdr:cNvPr id="404" name="直線コネクタ 403"/>
        <xdr:cNvCxnSpPr/>
      </xdr:nvCxnSpPr>
      <xdr:spPr>
        <a:xfrm flipV="1">
          <a:off x="9639300" y="13214386"/>
          <a:ext cx="838200" cy="5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64810</xdr:rowOff>
    </xdr:from>
    <xdr:to>
      <xdr:col>14</xdr:col>
      <xdr:colOff>28575</xdr:colOff>
      <xdr:row>77</xdr:row>
      <xdr:rowOff>87694</xdr:rowOff>
    </xdr:to>
    <xdr:cxnSp macro="">
      <xdr:nvCxnSpPr>
        <xdr:cNvPr id="407" name="直線コネクタ 406"/>
        <xdr:cNvCxnSpPr/>
      </xdr:nvCxnSpPr>
      <xdr:spPr>
        <a:xfrm flipV="1">
          <a:off x="8750300" y="13266460"/>
          <a:ext cx="889000" cy="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87694</xdr:rowOff>
    </xdr:from>
    <xdr:to>
      <xdr:col>12</xdr:col>
      <xdr:colOff>511175</xdr:colOff>
      <xdr:row>77</xdr:row>
      <xdr:rowOff>124270</xdr:rowOff>
    </xdr:to>
    <xdr:cxnSp macro="">
      <xdr:nvCxnSpPr>
        <xdr:cNvPr id="410" name="直線コネクタ 409"/>
        <xdr:cNvCxnSpPr/>
      </xdr:nvCxnSpPr>
      <xdr:spPr>
        <a:xfrm flipV="1">
          <a:off x="7861300" y="13289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124270</xdr:rowOff>
    </xdr:from>
    <xdr:to>
      <xdr:col>11</xdr:col>
      <xdr:colOff>307975</xdr:colOff>
      <xdr:row>78</xdr:row>
      <xdr:rowOff>23228</xdr:rowOff>
    </xdr:to>
    <xdr:cxnSp macro="">
      <xdr:nvCxnSpPr>
        <xdr:cNvPr id="413" name="直線コネクタ 412"/>
        <xdr:cNvCxnSpPr/>
      </xdr:nvCxnSpPr>
      <xdr:spPr>
        <a:xfrm flipV="1">
          <a:off x="6972300" y="13325920"/>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133386</xdr:rowOff>
    </xdr:from>
    <xdr:to>
      <xdr:col>15</xdr:col>
      <xdr:colOff>231775</xdr:colOff>
      <xdr:row>77</xdr:row>
      <xdr:rowOff>63536</xdr:rowOff>
    </xdr:to>
    <xdr:sp macro="" textlink="">
      <xdr:nvSpPr>
        <xdr:cNvPr id="423" name="円/楕円 422"/>
        <xdr:cNvSpPr/>
      </xdr:nvSpPr>
      <xdr:spPr>
        <a:xfrm>
          <a:off x="10426700" y="131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156263</xdr:rowOff>
    </xdr:from>
    <xdr:ext cx="534377" cy="259045"/>
    <xdr:sp macro="" textlink="">
      <xdr:nvSpPr>
        <xdr:cNvPr id="424" name="商工費該当値テキスト"/>
        <xdr:cNvSpPr txBox="1"/>
      </xdr:nvSpPr>
      <xdr:spPr>
        <a:xfrm>
          <a:off x="10528300" y="1301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14010</xdr:rowOff>
    </xdr:from>
    <xdr:to>
      <xdr:col>14</xdr:col>
      <xdr:colOff>79375</xdr:colOff>
      <xdr:row>77</xdr:row>
      <xdr:rowOff>115610</xdr:rowOff>
    </xdr:to>
    <xdr:sp macro="" textlink="">
      <xdr:nvSpPr>
        <xdr:cNvPr id="425" name="円/楕円 424"/>
        <xdr:cNvSpPr/>
      </xdr:nvSpPr>
      <xdr:spPr>
        <a:xfrm>
          <a:off x="9588500" y="132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106737</xdr:rowOff>
    </xdr:from>
    <xdr:ext cx="534377" cy="259045"/>
    <xdr:sp macro="" textlink="">
      <xdr:nvSpPr>
        <xdr:cNvPr id="426" name="テキスト ボックス 425"/>
        <xdr:cNvSpPr txBox="1"/>
      </xdr:nvSpPr>
      <xdr:spPr>
        <a:xfrm>
          <a:off x="9372111" y="133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36894</xdr:rowOff>
    </xdr:from>
    <xdr:to>
      <xdr:col>12</xdr:col>
      <xdr:colOff>561975</xdr:colOff>
      <xdr:row>77</xdr:row>
      <xdr:rowOff>138494</xdr:rowOff>
    </xdr:to>
    <xdr:sp macro="" textlink="">
      <xdr:nvSpPr>
        <xdr:cNvPr id="427" name="円/楕円 426"/>
        <xdr:cNvSpPr/>
      </xdr:nvSpPr>
      <xdr:spPr>
        <a:xfrm>
          <a:off x="8699500" y="132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155021</xdr:rowOff>
    </xdr:from>
    <xdr:ext cx="469744" cy="259045"/>
    <xdr:sp macro="" textlink="">
      <xdr:nvSpPr>
        <xdr:cNvPr id="428" name="テキスト ボックス 427"/>
        <xdr:cNvSpPr txBox="1"/>
      </xdr:nvSpPr>
      <xdr:spPr>
        <a:xfrm>
          <a:off x="8515427" y="130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73470</xdr:rowOff>
    </xdr:from>
    <xdr:to>
      <xdr:col>11</xdr:col>
      <xdr:colOff>358775</xdr:colOff>
      <xdr:row>78</xdr:row>
      <xdr:rowOff>3620</xdr:rowOff>
    </xdr:to>
    <xdr:sp macro="" textlink="">
      <xdr:nvSpPr>
        <xdr:cNvPr id="429" name="円/楕円 428"/>
        <xdr:cNvSpPr/>
      </xdr:nvSpPr>
      <xdr:spPr>
        <a:xfrm>
          <a:off x="7810500" y="132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166197</xdr:rowOff>
    </xdr:from>
    <xdr:ext cx="469744" cy="259045"/>
    <xdr:sp macro="" textlink="">
      <xdr:nvSpPr>
        <xdr:cNvPr id="430" name="テキスト ボックス 429"/>
        <xdr:cNvSpPr txBox="1"/>
      </xdr:nvSpPr>
      <xdr:spPr>
        <a:xfrm>
          <a:off x="7626427" y="133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143878</xdr:rowOff>
    </xdr:from>
    <xdr:to>
      <xdr:col>10</xdr:col>
      <xdr:colOff>155575</xdr:colOff>
      <xdr:row>78</xdr:row>
      <xdr:rowOff>74028</xdr:rowOff>
    </xdr:to>
    <xdr:sp macro="" textlink="">
      <xdr:nvSpPr>
        <xdr:cNvPr id="431" name="円/楕円 430"/>
        <xdr:cNvSpPr/>
      </xdr:nvSpPr>
      <xdr:spPr>
        <a:xfrm>
          <a:off x="69215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65155</xdr:rowOff>
    </xdr:from>
    <xdr:ext cx="469744" cy="259045"/>
    <xdr:sp macro="" textlink="">
      <xdr:nvSpPr>
        <xdr:cNvPr id="432" name="テキスト ボックス 431"/>
        <xdr:cNvSpPr txBox="1"/>
      </xdr:nvSpPr>
      <xdr:spPr>
        <a:xfrm>
          <a:off x="6737427" y="1343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134269</xdr:rowOff>
    </xdr:from>
    <xdr:to>
      <xdr:col>15</xdr:col>
      <xdr:colOff>180975</xdr:colOff>
      <xdr:row>98</xdr:row>
      <xdr:rowOff>155902</xdr:rowOff>
    </xdr:to>
    <xdr:cxnSp macro="">
      <xdr:nvCxnSpPr>
        <xdr:cNvPr id="461" name="直線コネクタ 460"/>
        <xdr:cNvCxnSpPr/>
      </xdr:nvCxnSpPr>
      <xdr:spPr>
        <a:xfrm>
          <a:off x="9639300" y="16936369"/>
          <a:ext cx="8382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100405</xdr:rowOff>
    </xdr:from>
    <xdr:to>
      <xdr:col>14</xdr:col>
      <xdr:colOff>28575</xdr:colOff>
      <xdr:row>98</xdr:row>
      <xdr:rowOff>134269</xdr:rowOff>
    </xdr:to>
    <xdr:cxnSp macro="">
      <xdr:nvCxnSpPr>
        <xdr:cNvPr id="464" name="直線コネクタ 463"/>
        <xdr:cNvCxnSpPr/>
      </xdr:nvCxnSpPr>
      <xdr:spPr>
        <a:xfrm>
          <a:off x="8750300" y="16902505"/>
          <a:ext cx="889000" cy="3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100405</xdr:rowOff>
    </xdr:from>
    <xdr:to>
      <xdr:col>12</xdr:col>
      <xdr:colOff>511175</xdr:colOff>
      <xdr:row>98</xdr:row>
      <xdr:rowOff>107086</xdr:rowOff>
    </xdr:to>
    <xdr:cxnSp macro="">
      <xdr:nvCxnSpPr>
        <xdr:cNvPr id="467" name="直線コネクタ 466"/>
        <xdr:cNvCxnSpPr/>
      </xdr:nvCxnSpPr>
      <xdr:spPr>
        <a:xfrm flipV="1">
          <a:off x="7861300" y="16902505"/>
          <a:ext cx="889000" cy="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107086</xdr:rowOff>
    </xdr:from>
    <xdr:to>
      <xdr:col>11</xdr:col>
      <xdr:colOff>307975</xdr:colOff>
      <xdr:row>98</xdr:row>
      <xdr:rowOff>152634</xdr:rowOff>
    </xdr:to>
    <xdr:cxnSp macro="">
      <xdr:nvCxnSpPr>
        <xdr:cNvPr id="470" name="直線コネクタ 469"/>
        <xdr:cNvCxnSpPr/>
      </xdr:nvCxnSpPr>
      <xdr:spPr>
        <a:xfrm flipV="1">
          <a:off x="6972300" y="16909186"/>
          <a:ext cx="8890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2" name="テキスト ボックス 471"/>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105102</xdr:rowOff>
    </xdr:from>
    <xdr:to>
      <xdr:col>15</xdr:col>
      <xdr:colOff>231775</xdr:colOff>
      <xdr:row>99</xdr:row>
      <xdr:rowOff>35252</xdr:rowOff>
    </xdr:to>
    <xdr:sp macro="" textlink="">
      <xdr:nvSpPr>
        <xdr:cNvPr id="480" name="円/楕円 479"/>
        <xdr:cNvSpPr/>
      </xdr:nvSpPr>
      <xdr:spPr>
        <a:xfrm>
          <a:off x="10426700" y="1690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64479</xdr:rowOff>
    </xdr:from>
    <xdr:ext cx="534377" cy="259045"/>
    <xdr:sp macro="" textlink="">
      <xdr:nvSpPr>
        <xdr:cNvPr id="481" name="土木費該当値テキスト"/>
        <xdr:cNvSpPr txBox="1"/>
      </xdr:nvSpPr>
      <xdr:spPr>
        <a:xfrm>
          <a:off x="10528300" y="166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83469</xdr:rowOff>
    </xdr:from>
    <xdr:to>
      <xdr:col>14</xdr:col>
      <xdr:colOff>79375</xdr:colOff>
      <xdr:row>99</xdr:row>
      <xdr:rowOff>13619</xdr:rowOff>
    </xdr:to>
    <xdr:sp macro="" textlink="">
      <xdr:nvSpPr>
        <xdr:cNvPr id="482" name="円/楕円 481"/>
        <xdr:cNvSpPr/>
      </xdr:nvSpPr>
      <xdr:spPr>
        <a:xfrm>
          <a:off x="9588500" y="16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30146</xdr:rowOff>
    </xdr:from>
    <xdr:ext cx="534377" cy="259045"/>
    <xdr:sp macro="" textlink="">
      <xdr:nvSpPr>
        <xdr:cNvPr id="483" name="テキスト ボックス 482"/>
        <xdr:cNvSpPr txBox="1"/>
      </xdr:nvSpPr>
      <xdr:spPr>
        <a:xfrm>
          <a:off x="9372111" y="166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49605</xdr:rowOff>
    </xdr:from>
    <xdr:to>
      <xdr:col>12</xdr:col>
      <xdr:colOff>561975</xdr:colOff>
      <xdr:row>98</xdr:row>
      <xdr:rowOff>151205</xdr:rowOff>
    </xdr:to>
    <xdr:sp macro="" textlink="">
      <xdr:nvSpPr>
        <xdr:cNvPr id="484" name="円/楕円 483"/>
        <xdr:cNvSpPr/>
      </xdr:nvSpPr>
      <xdr:spPr>
        <a:xfrm>
          <a:off x="8699500" y="168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167732</xdr:rowOff>
    </xdr:from>
    <xdr:ext cx="534377" cy="259045"/>
    <xdr:sp macro="" textlink="">
      <xdr:nvSpPr>
        <xdr:cNvPr id="485" name="テキスト ボックス 484"/>
        <xdr:cNvSpPr txBox="1"/>
      </xdr:nvSpPr>
      <xdr:spPr>
        <a:xfrm>
          <a:off x="8483111" y="1662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56286</xdr:rowOff>
    </xdr:from>
    <xdr:to>
      <xdr:col>11</xdr:col>
      <xdr:colOff>358775</xdr:colOff>
      <xdr:row>98</xdr:row>
      <xdr:rowOff>157886</xdr:rowOff>
    </xdr:to>
    <xdr:sp macro="" textlink="">
      <xdr:nvSpPr>
        <xdr:cNvPr id="486" name="円/楕円 485"/>
        <xdr:cNvSpPr/>
      </xdr:nvSpPr>
      <xdr:spPr>
        <a:xfrm>
          <a:off x="7810500" y="168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2963</xdr:rowOff>
    </xdr:from>
    <xdr:ext cx="534377" cy="259045"/>
    <xdr:sp macro="" textlink="">
      <xdr:nvSpPr>
        <xdr:cNvPr id="487" name="テキスト ボックス 486"/>
        <xdr:cNvSpPr txBox="1"/>
      </xdr:nvSpPr>
      <xdr:spPr>
        <a:xfrm>
          <a:off x="7594111" y="166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101834</xdr:rowOff>
    </xdr:from>
    <xdr:to>
      <xdr:col>10</xdr:col>
      <xdr:colOff>155575</xdr:colOff>
      <xdr:row>99</xdr:row>
      <xdr:rowOff>31984</xdr:rowOff>
    </xdr:to>
    <xdr:sp macro="" textlink="">
      <xdr:nvSpPr>
        <xdr:cNvPr id="488" name="円/楕円 487"/>
        <xdr:cNvSpPr/>
      </xdr:nvSpPr>
      <xdr:spPr>
        <a:xfrm>
          <a:off x="6921500" y="169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48511</xdr:rowOff>
    </xdr:from>
    <xdr:ext cx="534377" cy="259045"/>
    <xdr:sp macro="" textlink="">
      <xdr:nvSpPr>
        <xdr:cNvPr id="489" name="テキスト ボックス 488"/>
        <xdr:cNvSpPr txBox="1"/>
      </xdr:nvSpPr>
      <xdr:spPr>
        <a:xfrm>
          <a:off x="6705111" y="166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139471</xdr:rowOff>
    </xdr:from>
    <xdr:to>
      <xdr:col>23</xdr:col>
      <xdr:colOff>517525</xdr:colOff>
      <xdr:row>35</xdr:row>
      <xdr:rowOff>161646</xdr:rowOff>
    </xdr:to>
    <xdr:cxnSp macro="">
      <xdr:nvCxnSpPr>
        <xdr:cNvPr id="517" name="直線コネクタ 516"/>
        <xdr:cNvCxnSpPr/>
      </xdr:nvCxnSpPr>
      <xdr:spPr>
        <a:xfrm flipV="1">
          <a:off x="15481300" y="6140221"/>
          <a:ext cx="8382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161646</xdr:rowOff>
    </xdr:from>
    <xdr:to>
      <xdr:col>22</xdr:col>
      <xdr:colOff>365125</xdr:colOff>
      <xdr:row>35</xdr:row>
      <xdr:rowOff>165395</xdr:rowOff>
    </xdr:to>
    <xdr:cxnSp macro="">
      <xdr:nvCxnSpPr>
        <xdr:cNvPr id="520" name="直線コネクタ 519"/>
        <xdr:cNvCxnSpPr/>
      </xdr:nvCxnSpPr>
      <xdr:spPr>
        <a:xfrm flipV="1">
          <a:off x="14592300" y="616239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139426</xdr:rowOff>
    </xdr:from>
    <xdr:to>
      <xdr:col>21</xdr:col>
      <xdr:colOff>161925</xdr:colOff>
      <xdr:row>35</xdr:row>
      <xdr:rowOff>165395</xdr:rowOff>
    </xdr:to>
    <xdr:cxnSp macro="">
      <xdr:nvCxnSpPr>
        <xdr:cNvPr id="523" name="直線コネクタ 522"/>
        <xdr:cNvCxnSpPr/>
      </xdr:nvCxnSpPr>
      <xdr:spPr>
        <a:xfrm>
          <a:off x="13703300" y="6140176"/>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162194</xdr:rowOff>
    </xdr:from>
    <xdr:to>
      <xdr:col>19</xdr:col>
      <xdr:colOff>644525</xdr:colOff>
      <xdr:row>35</xdr:row>
      <xdr:rowOff>139426</xdr:rowOff>
    </xdr:to>
    <xdr:cxnSp macro="">
      <xdr:nvCxnSpPr>
        <xdr:cNvPr id="526" name="直線コネクタ 525"/>
        <xdr:cNvCxnSpPr/>
      </xdr:nvCxnSpPr>
      <xdr:spPr>
        <a:xfrm>
          <a:off x="12814300" y="5991494"/>
          <a:ext cx="889000" cy="14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0" name="テキスト ボックス 529"/>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88671</xdr:rowOff>
    </xdr:from>
    <xdr:to>
      <xdr:col>23</xdr:col>
      <xdr:colOff>568325</xdr:colOff>
      <xdr:row>36</xdr:row>
      <xdr:rowOff>18821</xdr:rowOff>
    </xdr:to>
    <xdr:sp macro="" textlink="">
      <xdr:nvSpPr>
        <xdr:cNvPr id="536" name="円/楕円 535"/>
        <xdr:cNvSpPr/>
      </xdr:nvSpPr>
      <xdr:spPr>
        <a:xfrm>
          <a:off x="162687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111548</xdr:rowOff>
    </xdr:from>
    <xdr:ext cx="534377" cy="259045"/>
    <xdr:sp macro="" textlink="">
      <xdr:nvSpPr>
        <xdr:cNvPr id="537" name="消防費該当値テキスト"/>
        <xdr:cNvSpPr txBox="1"/>
      </xdr:nvSpPr>
      <xdr:spPr>
        <a:xfrm>
          <a:off x="16370300" y="59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110846</xdr:rowOff>
    </xdr:from>
    <xdr:to>
      <xdr:col>22</xdr:col>
      <xdr:colOff>415925</xdr:colOff>
      <xdr:row>36</xdr:row>
      <xdr:rowOff>40996</xdr:rowOff>
    </xdr:to>
    <xdr:sp macro="" textlink="">
      <xdr:nvSpPr>
        <xdr:cNvPr id="538" name="円/楕円 537"/>
        <xdr:cNvSpPr/>
      </xdr:nvSpPr>
      <xdr:spPr>
        <a:xfrm>
          <a:off x="15430500" y="611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57523</xdr:rowOff>
    </xdr:from>
    <xdr:ext cx="534377" cy="259045"/>
    <xdr:sp macro="" textlink="">
      <xdr:nvSpPr>
        <xdr:cNvPr id="539" name="テキスト ボックス 538"/>
        <xdr:cNvSpPr txBox="1"/>
      </xdr:nvSpPr>
      <xdr:spPr>
        <a:xfrm>
          <a:off x="15214111" y="58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114595</xdr:rowOff>
    </xdr:from>
    <xdr:to>
      <xdr:col>21</xdr:col>
      <xdr:colOff>212725</xdr:colOff>
      <xdr:row>36</xdr:row>
      <xdr:rowOff>44745</xdr:rowOff>
    </xdr:to>
    <xdr:sp macro="" textlink="">
      <xdr:nvSpPr>
        <xdr:cNvPr id="540" name="円/楕円 539"/>
        <xdr:cNvSpPr/>
      </xdr:nvSpPr>
      <xdr:spPr>
        <a:xfrm>
          <a:off x="14541500" y="61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61272</xdr:rowOff>
    </xdr:from>
    <xdr:ext cx="534377" cy="259045"/>
    <xdr:sp macro="" textlink="">
      <xdr:nvSpPr>
        <xdr:cNvPr id="541" name="テキスト ボックス 540"/>
        <xdr:cNvSpPr txBox="1"/>
      </xdr:nvSpPr>
      <xdr:spPr>
        <a:xfrm>
          <a:off x="14325111" y="58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20,688</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88626</xdr:rowOff>
    </xdr:from>
    <xdr:to>
      <xdr:col>20</xdr:col>
      <xdr:colOff>9525</xdr:colOff>
      <xdr:row>36</xdr:row>
      <xdr:rowOff>18776</xdr:rowOff>
    </xdr:to>
    <xdr:sp macro="" textlink="">
      <xdr:nvSpPr>
        <xdr:cNvPr id="542" name="円/楕円 541"/>
        <xdr:cNvSpPr/>
      </xdr:nvSpPr>
      <xdr:spPr>
        <a:xfrm>
          <a:off x="13652500" y="60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35303</xdr:rowOff>
    </xdr:from>
    <xdr:ext cx="534377" cy="259045"/>
    <xdr:sp macro="" textlink="">
      <xdr:nvSpPr>
        <xdr:cNvPr id="543" name="テキスト ボックス 542"/>
        <xdr:cNvSpPr txBox="1"/>
      </xdr:nvSpPr>
      <xdr:spPr>
        <a:xfrm>
          <a:off x="13436111" y="58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111394</xdr:rowOff>
    </xdr:from>
    <xdr:to>
      <xdr:col>18</xdr:col>
      <xdr:colOff>492125</xdr:colOff>
      <xdr:row>35</xdr:row>
      <xdr:rowOff>41544</xdr:rowOff>
    </xdr:to>
    <xdr:sp macro="" textlink="">
      <xdr:nvSpPr>
        <xdr:cNvPr id="544" name="円/楕円 543"/>
        <xdr:cNvSpPr/>
      </xdr:nvSpPr>
      <xdr:spPr>
        <a:xfrm>
          <a:off x="12763500" y="59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58071</xdr:rowOff>
    </xdr:from>
    <xdr:ext cx="534377" cy="259045"/>
    <xdr:sp macro="" textlink="">
      <xdr:nvSpPr>
        <xdr:cNvPr id="545" name="テキスト ボックス 544"/>
        <xdr:cNvSpPr txBox="1"/>
      </xdr:nvSpPr>
      <xdr:spPr>
        <a:xfrm>
          <a:off x="12547111" y="571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23357</xdr:rowOff>
    </xdr:from>
    <xdr:to>
      <xdr:col>23</xdr:col>
      <xdr:colOff>517525</xdr:colOff>
      <xdr:row>57</xdr:row>
      <xdr:rowOff>108275</xdr:rowOff>
    </xdr:to>
    <xdr:cxnSp macro="">
      <xdr:nvCxnSpPr>
        <xdr:cNvPr id="573" name="直線コネクタ 572"/>
        <xdr:cNvCxnSpPr/>
      </xdr:nvCxnSpPr>
      <xdr:spPr>
        <a:xfrm>
          <a:off x="15481300" y="9796007"/>
          <a:ext cx="838200" cy="8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3394</xdr:rowOff>
    </xdr:from>
    <xdr:to>
      <xdr:col>22</xdr:col>
      <xdr:colOff>365125</xdr:colOff>
      <xdr:row>57</xdr:row>
      <xdr:rowOff>23357</xdr:rowOff>
    </xdr:to>
    <xdr:cxnSp macro="">
      <xdr:nvCxnSpPr>
        <xdr:cNvPr id="576" name="直線コネクタ 575"/>
        <xdr:cNvCxnSpPr/>
      </xdr:nvCxnSpPr>
      <xdr:spPr>
        <a:xfrm>
          <a:off x="14592300" y="9433144"/>
          <a:ext cx="889000" cy="3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3394</xdr:rowOff>
    </xdr:from>
    <xdr:to>
      <xdr:col>21</xdr:col>
      <xdr:colOff>161925</xdr:colOff>
      <xdr:row>56</xdr:row>
      <xdr:rowOff>54234</xdr:rowOff>
    </xdr:to>
    <xdr:cxnSp macro="">
      <xdr:nvCxnSpPr>
        <xdr:cNvPr id="579" name="直線コネクタ 578"/>
        <xdr:cNvCxnSpPr/>
      </xdr:nvCxnSpPr>
      <xdr:spPr>
        <a:xfrm flipV="1">
          <a:off x="13703300" y="9433144"/>
          <a:ext cx="889000" cy="2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54234</xdr:rowOff>
    </xdr:from>
    <xdr:to>
      <xdr:col>19</xdr:col>
      <xdr:colOff>644525</xdr:colOff>
      <xdr:row>57</xdr:row>
      <xdr:rowOff>13116</xdr:rowOff>
    </xdr:to>
    <xdr:cxnSp macro="">
      <xdr:nvCxnSpPr>
        <xdr:cNvPr id="582" name="直線コネクタ 581"/>
        <xdr:cNvCxnSpPr/>
      </xdr:nvCxnSpPr>
      <xdr:spPr>
        <a:xfrm flipV="1">
          <a:off x="12814300" y="9655434"/>
          <a:ext cx="889000" cy="13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128302</xdr:rowOff>
    </xdr:from>
    <xdr:ext cx="534377" cy="259045"/>
    <xdr:sp macro="" textlink="">
      <xdr:nvSpPr>
        <xdr:cNvPr id="586" name="テキスト ボックス 585"/>
        <xdr:cNvSpPr txBox="1"/>
      </xdr:nvSpPr>
      <xdr:spPr>
        <a:xfrm>
          <a:off x="12547111" y="99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57475</xdr:rowOff>
    </xdr:from>
    <xdr:to>
      <xdr:col>23</xdr:col>
      <xdr:colOff>568325</xdr:colOff>
      <xdr:row>57</xdr:row>
      <xdr:rowOff>159075</xdr:rowOff>
    </xdr:to>
    <xdr:sp macro="" textlink="">
      <xdr:nvSpPr>
        <xdr:cNvPr id="592" name="円/楕円 591"/>
        <xdr:cNvSpPr/>
      </xdr:nvSpPr>
      <xdr:spPr>
        <a:xfrm>
          <a:off x="16268700" y="98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35902</xdr:rowOff>
    </xdr:from>
    <xdr:ext cx="534377" cy="259045"/>
    <xdr:sp macro="" textlink="">
      <xdr:nvSpPr>
        <xdr:cNvPr id="593" name="教育費該当値テキスト"/>
        <xdr:cNvSpPr txBox="1"/>
      </xdr:nvSpPr>
      <xdr:spPr>
        <a:xfrm>
          <a:off x="16370300" y="980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144007</xdr:rowOff>
    </xdr:from>
    <xdr:to>
      <xdr:col>22</xdr:col>
      <xdr:colOff>415925</xdr:colOff>
      <xdr:row>57</xdr:row>
      <xdr:rowOff>74157</xdr:rowOff>
    </xdr:to>
    <xdr:sp macro="" textlink="">
      <xdr:nvSpPr>
        <xdr:cNvPr id="594" name="円/楕円 593"/>
        <xdr:cNvSpPr/>
      </xdr:nvSpPr>
      <xdr:spPr>
        <a:xfrm>
          <a:off x="15430500" y="97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90684</xdr:rowOff>
    </xdr:from>
    <xdr:ext cx="534377" cy="259045"/>
    <xdr:sp macro="" textlink="">
      <xdr:nvSpPr>
        <xdr:cNvPr id="595" name="テキスト ボックス 594"/>
        <xdr:cNvSpPr txBox="1"/>
      </xdr:nvSpPr>
      <xdr:spPr>
        <a:xfrm>
          <a:off x="15214111" y="95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48,884</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124044</xdr:rowOff>
    </xdr:from>
    <xdr:to>
      <xdr:col>21</xdr:col>
      <xdr:colOff>212725</xdr:colOff>
      <xdr:row>55</xdr:row>
      <xdr:rowOff>54194</xdr:rowOff>
    </xdr:to>
    <xdr:sp macro="" textlink="">
      <xdr:nvSpPr>
        <xdr:cNvPr id="596" name="円/楕円 595"/>
        <xdr:cNvSpPr/>
      </xdr:nvSpPr>
      <xdr:spPr>
        <a:xfrm>
          <a:off x="14541500" y="93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70721</xdr:rowOff>
    </xdr:from>
    <xdr:ext cx="534377" cy="259045"/>
    <xdr:sp macro="" textlink="">
      <xdr:nvSpPr>
        <xdr:cNvPr id="597" name="テキスト ボックス 596"/>
        <xdr:cNvSpPr txBox="1"/>
      </xdr:nvSpPr>
      <xdr:spPr>
        <a:xfrm>
          <a:off x="14325111" y="915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3434</xdr:rowOff>
    </xdr:from>
    <xdr:to>
      <xdr:col>20</xdr:col>
      <xdr:colOff>9525</xdr:colOff>
      <xdr:row>56</xdr:row>
      <xdr:rowOff>105034</xdr:rowOff>
    </xdr:to>
    <xdr:sp macro="" textlink="">
      <xdr:nvSpPr>
        <xdr:cNvPr id="598" name="円/楕円 597"/>
        <xdr:cNvSpPr/>
      </xdr:nvSpPr>
      <xdr:spPr>
        <a:xfrm>
          <a:off x="13652500" y="96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121561</xdr:rowOff>
    </xdr:from>
    <xdr:ext cx="534377" cy="259045"/>
    <xdr:sp macro="" textlink="">
      <xdr:nvSpPr>
        <xdr:cNvPr id="599" name="テキスト ボックス 598"/>
        <xdr:cNvSpPr txBox="1"/>
      </xdr:nvSpPr>
      <xdr:spPr>
        <a:xfrm>
          <a:off x="13436111" y="93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133766</xdr:rowOff>
    </xdr:from>
    <xdr:to>
      <xdr:col>18</xdr:col>
      <xdr:colOff>492125</xdr:colOff>
      <xdr:row>57</xdr:row>
      <xdr:rowOff>63916</xdr:rowOff>
    </xdr:to>
    <xdr:sp macro="" textlink="">
      <xdr:nvSpPr>
        <xdr:cNvPr id="600" name="円/楕円 599"/>
        <xdr:cNvSpPr/>
      </xdr:nvSpPr>
      <xdr:spPr>
        <a:xfrm>
          <a:off x="12763500" y="973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80443</xdr:rowOff>
    </xdr:from>
    <xdr:ext cx="534377" cy="259045"/>
    <xdr:sp macro="" textlink="">
      <xdr:nvSpPr>
        <xdr:cNvPr id="601" name="テキスト ボックス 600"/>
        <xdr:cNvSpPr txBox="1"/>
      </xdr:nvSpPr>
      <xdr:spPr>
        <a:xfrm>
          <a:off x="12547111" y="951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40932</xdr:rowOff>
    </xdr:from>
    <xdr:to>
      <xdr:col>23</xdr:col>
      <xdr:colOff>517525</xdr:colOff>
      <xdr:row>79</xdr:row>
      <xdr:rowOff>42444</xdr:rowOff>
    </xdr:to>
    <xdr:cxnSp macro="">
      <xdr:nvCxnSpPr>
        <xdr:cNvPr id="630" name="直線コネクタ 629"/>
        <xdr:cNvCxnSpPr/>
      </xdr:nvCxnSpPr>
      <xdr:spPr>
        <a:xfrm>
          <a:off x="15481300" y="13585482"/>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39663</xdr:rowOff>
    </xdr:from>
    <xdr:to>
      <xdr:col>22</xdr:col>
      <xdr:colOff>365125</xdr:colOff>
      <xdr:row>79</xdr:row>
      <xdr:rowOff>40932</xdr:rowOff>
    </xdr:to>
    <xdr:cxnSp macro="">
      <xdr:nvCxnSpPr>
        <xdr:cNvPr id="633" name="直線コネクタ 632"/>
        <xdr:cNvCxnSpPr/>
      </xdr:nvCxnSpPr>
      <xdr:spPr>
        <a:xfrm>
          <a:off x="14592300" y="13584213"/>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22771</xdr:rowOff>
    </xdr:from>
    <xdr:to>
      <xdr:col>21</xdr:col>
      <xdr:colOff>161925</xdr:colOff>
      <xdr:row>79</xdr:row>
      <xdr:rowOff>39663</xdr:rowOff>
    </xdr:to>
    <xdr:cxnSp macro="">
      <xdr:nvCxnSpPr>
        <xdr:cNvPr id="636" name="直線コネクタ 635"/>
        <xdr:cNvCxnSpPr/>
      </xdr:nvCxnSpPr>
      <xdr:spPr>
        <a:xfrm>
          <a:off x="13703300" y="13567321"/>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22771</xdr:rowOff>
    </xdr:from>
    <xdr:to>
      <xdr:col>19</xdr:col>
      <xdr:colOff>644525</xdr:colOff>
      <xdr:row>79</xdr:row>
      <xdr:rowOff>43357</xdr:rowOff>
    </xdr:to>
    <xdr:cxnSp macro="">
      <xdr:nvCxnSpPr>
        <xdr:cNvPr id="639" name="直線コネクタ 638"/>
        <xdr:cNvCxnSpPr/>
      </xdr:nvCxnSpPr>
      <xdr:spPr>
        <a:xfrm flipV="1">
          <a:off x="12814300" y="13567321"/>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163094</xdr:rowOff>
    </xdr:from>
    <xdr:to>
      <xdr:col>23</xdr:col>
      <xdr:colOff>568325</xdr:colOff>
      <xdr:row>79</xdr:row>
      <xdr:rowOff>93244</xdr:rowOff>
    </xdr:to>
    <xdr:sp macro="" textlink="">
      <xdr:nvSpPr>
        <xdr:cNvPr id="649" name="円/楕円 648"/>
        <xdr:cNvSpPr/>
      </xdr:nvSpPr>
      <xdr:spPr>
        <a:xfrm>
          <a:off x="16268700" y="1353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114153</xdr:rowOff>
    </xdr:from>
    <xdr:ext cx="378565" cy="259045"/>
    <xdr:sp macro="" textlink="">
      <xdr:nvSpPr>
        <xdr:cNvPr id="650" name="災害復旧費該当値テキスト"/>
        <xdr:cNvSpPr txBox="1"/>
      </xdr:nvSpPr>
      <xdr:spPr>
        <a:xfrm>
          <a:off x="16370300" y="13487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161582</xdr:rowOff>
    </xdr:from>
    <xdr:to>
      <xdr:col>22</xdr:col>
      <xdr:colOff>415925</xdr:colOff>
      <xdr:row>79</xdr:row>
      <xdr:rowOff>91732</xdr:rowOff>
    </xdr:to>
    <xdr:sp macro="" textlink="">
      <xdr:nvSpPr>
        <xdr:cNvPr id="651" name="円/楕円 650"/>
        <xdr:cNvSpPr/>
      </xdr:nvSpPr>
      <xdr:spPr>
        <a:xfrm>
          <a:off x="15430500" y="135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82859</xdr:rowOff>
    </xdr:from>
    <xdr:ext cx="378565" cy="259045"/>
    <xdr:sp macro="" textlink="">
      <xdr:nvSpPr>
        <xdr:cNvPr id="652" name="テキスト ボックス 651"/>
        <xdr:cNvSpPr txBox="1"/>
      </xdr:nvSpPr>
      <xdr:spPr>
        <a:xfrm>
          <a:off x="15292017" y="1362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160313</xdr:rowOff>
    </xdr:from>
    <xdr:to>
      <xdr:col>21</xdr:col>
      <xdr:colOff>212725</xdr:colOff>
      <xdr:row>79</xdr:row>
      <xdr:rowOff>90463</xdr:rowOff>
    </xdr:to>
    <xdr:sp macro="" textlink="">
      <xdr:nvSpPr>
        <xdr:cNvPr id="653" name="円/楕円 652"/>
        <xdr:cNvSpPr/>
      </xdr:nvSpPr>
      <xdr:spPr>
        <a:xfrm>
          <a:off x="14541500" y="135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81590</xdr:rowOff>
    </xdr:from>
    <xdr:ext cx="378565" cy="259045"/>
    <xdr:sp macro="" textlink="">
      <xdr:nvSpPr>
        <xdr:cNvPr id="654" name="テキスト ボックス 653"/>
        <xdr:cNvSpPr txBox="1"/>
      </xdr:nvSpPr>
      <xdr:spPr>
        <a:xfrm>
          <a:off x="14403017" y="1362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143421</xdr:rowOff>
    </xdr:from>
    <xdr:to>
      <xdr:col>20</xdr:col>
      <xdr:colOff>9525</xdr:colOff>
      <xdr:row>79</xdr:row>
      <xdr:rowOff>73571</xdr:rowOff>
    </xdr:to>
    <xdr:sp macro="" textlink="">
      <xdr:nvSpPr>
        <xdr:cNvPr id="655" name="円/楕円 654"/>
        <xdr:cNvSpPr/>
      </xdr:nvSpPr>
      <xdr:spPr>
        <a:xfrm>
          <a:off x="13652500" y="13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64698</xdr:rowOff>
    </xdr:from>
    <xdr:ext cx="469744" cy="259045"/>
    <xdr:sp macro="" textlink="">
      <xdr:nvSpPr>
        <xdr:cNvPr id="656" name="テキスト ボックス 655"/>
        <xdr:cNvSpPr txBox="1"/>
      </xdr:nvSpPr>
      <xdr:spPr>
        <a:xfrm>
          <a:off x="13468427" y="1360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164007</xdr:rowOff>
    </xdr:from>
    <xdr:to>
      <xdr:col>18</xdr:col>
      <xdr:colOff>492125</xdr:colOff>
      <xdr:row>79</xdr:row>
      <xdr:rowOff>94157</xdr:rowOff>
    </xdr:to>
    <xdr:sp macro="" textlink="">
      <xdr:nvSpPr>
        <xdr:cNvPr id="657" name="円/楕円 656"/>
        <xdr:cNvSpPr/>
      </xdr:nvSpPr>
      <xdr:spPr>
        <a:xfrm>
          <a:off x="12763500" y="135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85284</xdr:rowOff>
    </xdr:from>
    <xdr:ext cx="313932" cy="259045"/>
    <xdr:sp macro="" textlink="">
      <xdr:nvSpPr>
        <xdr:cNvPr id="658" name="テキスト ボックス 657"/>
        <xdr:cNvSpPr txBox="1"/>
      </xdr:nvSpPr>
      <xdr:spPr>
        <a:xfrm>
          <a:off x="12657333" y="13629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156665</xdr:rowOff>
    </xdr:from>
    <xdr:to>
      <xdr:col>23</xdr:col>
      <xdr:colOff>517525</xdr:colOff>
      <xdr:row>97</xdr:row>
      <xdr:rowOff>167050</xdr:rowOff>
    </xdr:to>
    <xdr:cxnSp macro="">
      <xdr:nvCxnSpPr>
        <xdr:cNvPr id="689" name="直線コネクタ 688"/>
        <xdr:cNvCxnSpPr/>
      </xdr:nvCxnSpPr>
      <xdr:spPr>
        <a:xfrm>
          <a:off x="15481300" y="16787315"/>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156665</xdr:rowOff>
    </xdr:from>
    <xdr:to>
      <xdr:col>22</xdr:col>
      <xdr:colOff>365125</xdr:colOff>
      <xdr:row>97</xdr:row>
      <xdr:rowOff>157612</xdr:rowOff>
    </xdr:to>
    <xdr:cxnSp macro="">
      <xdr:nvCxnSpPr>
        <xdr:cNvPr id="692" name="直線コネクタ 691"/>
        <xdr:cNvCxnSpPr/>
      </xdr:nvCxnSpPr>
      <xdr:spPr>
        <a:xfrm flipV="1">
          <a:off x="14592300" y="16787315"/>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153547</xdr:rowOff>
    </xdr:from>
    <xdr:to>
      <xdr:col>21</xdr:col>
      <xdr:colOff>161925</xdr:colOff>
      <xdr:row>97</xdr:row>
      <xdr:rowOff>157612</xdr:rowOff>
    </xdr:to>
    <xdr:cxnSp macro="">
      <xdr:nvCxnSpPr>
        <xdr:cNvPr id="695" name="直線コネクタ 694"/>
        <xdr:cNvCxnSpPr/>
      </xdr:nvCxnSpPr>
      <xdr:spPr>
        <a:xfrm>
          <a:off x="13703300" y="16784197"/>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153547</xdr:rowOff>
    </xdr:from>
    <xdr:to>
      <xdr:col>19</xdr:col>
      <xdr:colOff>644525</xdr:colOff>
      <xdr:row>97</xdr:row>
      <xdr:rowOff>160699</xdr:rowOff>
    </xdr:to>
    <xdr:cxnSp macro="">
      <xdr:nvCxnSpPr>
        <xdr:cNvPr id="698" name="直線コネクタ 697"/>
        <xdr:cNvCxnSpPr/>
      </xdr:nvCxnSpPr>
      <xdr:spPr>
        <a:xfrm flipV="1">
          <a:off x="12814300" y="1678419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116250</xdr:rowOff>
    </xdr:from>
    <xdr:to>
      <xdr:col>23</xdr:col>
      <xdr:colOff>568325</xdr:colOff>
      <xdr:row>98</xdr:row>
      <xdr:rowOff>46400</xdr:rowOff>
    </xdr:to>
    <xdr:sp macro="" textlink="">
      <xdr:nvSpPr>
        <xdr:cNvPr id="708" name="円/楕円 707"/>
        <xdr:cNvSpPr/>
      </xdr:nvSpPr>
      <xdr:spPr>
        <a:xfrm>
          <a:off x="16268700" y="167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31177</xdr:rowOff>
    </xdr:from>
    <xdr:ext cx="534377" cy="259045"/>
    <xdr:sp macro="" textlink="">
      <xdr:nvSpPr>
        <xdr:cNvPr id="709" name="公債費該当値テキスト"/>
        <xdr:cNvSpPr txBox="1"/>
      </xdr:nvSpPr>
      <xdr:spPr>
        <a:xfrm>
          <a:off x="16370300" y="166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105865</xdr:rowOff>
    </xdr:from>
    <xdr:to>
      <xdr:col>22</xdr:col>
      <xdr:colOff>415925</xdr:colOff>
      <xdr:row>98</xdr:row>
      <xdr:rowOff>36015</xdr:rowOff>
    </xdr:to>
    <xdr:sp macro="" textlink="">
      <xdr:nvSpPr>
        <xdr:cNvPr id="710" name="円/楕円 709"/>
        <xdr:cNvSpPr/>
      </xdr:nvSpPr>
      <xdr:spPr>
        <a:xfrm>
          <a:off x="15430500" y="167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27142</xdr:rowOff>
    </xdr:from>
    <xdr:ext cx="534377" cy="259045"/>
    <xdr:sp macro="" textlink="">
      <xdr:nvSpPr>
        <xdr:cNvPr id="711" name="テキスト ボックス 710"/>
        <xdr:cNvSpPr txBox="1"/>
      </xdr:nvSpPr>
      <xdr:spPr>
        <a:xfrm>
          <a:off x="15214111" y="168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106812</xdr:rowOff>
    </xdr:from>
    <xdr:to>
      <xdr:col>21</xdr:col>
      <xdr:colOff>212725</xdr:colOff>
      <xdr:row>98</xdr:row>
      <xdr:rowOff>36962</xdr:rowOff>
    </xdr:to>
    <xdr:sp macro="" textlink="">
      <xdr:nvSpPr>
        <xdr:cNvPr id="712" name="円/楕円 711"/>
        <xdr:cNvSpPr/>
      </xdr:nvSpPr>
      <xdr:spPr>
        <a:xfrm>
          <a:off x="14541500" y="1673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28089</xdr:rowOff>
    </xdr:from>
    <xdr:ext cx="534377" cy="259045"/>
    <xdr:sp macro="" textlink="">
      <xdr:nvSpPr>
        <xdr:cNvPr id="713" name="テキスト ボックス 712"/>
        <xdr:cNvSpPr txBox="1"/>
      </xdr:nvSpPr>
      <xdr:spPr>
        <a:xfrm>
          <a:off x="14325111" y="168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102747</xdr:rowOff>
    </xdr:from>
    <xdr:to>
      <xdr:col>20</xdr:col>
      <xdr:colOff>9525</xdr:colOff>
      <xdr:row>98</xdr:row>
      <xdr:rowOff>32897</xdr:rowOff>
    </xdr:to>
    <xdr:sp macro="" textlink="">
      <xdr:nvSpPr>
        <xdr:cNvPr id="714" name="円/楕円 713"/>
        <xdr:cNvSpPr/>
      </xdr:nvSpPr>
      <xdr:spPr>
        <a:xfrm>
          <a:off x="13652500" y="167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24024</xdr:rowOff>
    </xdr:from>
    <xdr:ext cx="534377" cy="259045"/>
    <xdr:sp macro="" textlink="">
      <xdr:nvSpPr>
        <xdr:cNvPr id="715" name="テキスト ボックス 714"/>
        <xdr:cNvSpPr txBox="1"/>
      </xdr:nvSpPr>
      <xdr:spPr>
        <a:xfrm>
          <a:off x="13436111" y="168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109899</xdr:rowOff>
    </xdr:from>
    <xdr:to>
      <xdr:col>18</xdr:col>
      <xdr:colOff>492125</xdr:colOff>
      <xdr:row>98</xdr:row>
      <xdr:rowOff>40049</xdr:rowOff>
    </xdr:to>
    <xdr:sp macro="" textlink="">
      <xdr:nvSpPr>
        <xdr:cNvPr id="716" name="円/楕円 715"/>
        <xdr:cNvSpPr/>
      </xdr:nvSpPr>
      <xdr:spPr>
        <a:xfrm>
          <a:off x="12763500" y="167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31176</xdr:rowOff>
    </xdr:from>
    <xdr:ext cx="534377" cy="259045"/>
    <xdr:sp macro="" textlink="">
      <xdr:nvSpPr>
        <xdr:cNvPr id="717" name="テキスト ボックス 716"/>
        <xdr:cNvSpPr txBox="1"/>
      </xdr:nvSpPr>
      <xdr:spPr>
        <a:xfrm>
          <a:off x="12547111" y="1683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ja-JP" sz="1300">
              <a:solidFill>
                <a:sysClr val="windowText" lastClr="000000"/>
              </a:solidFill>
              <a:effectLst/>
              <a:latin typeface="+mn-lt"/>
              <a:ea typeface="+mn-ea"/>
              <a:cs typeface="+mn-cs"/>
            </a:rPr>
            <a:t>議会費、消防費等</a:t>
          </a:r>
          <a:r>
            <a:rPr kumimoji="1" lang="ja-JP" altLang="en-US" sz="1300">
              <a:solidFill>
                <a:sysClr val="windowText" lastClr="000000"/>
              </a:solidFill>
              <a:effectLst/>
              <a:latin typeface="+mn-lt"/>
              <a:ea typeface="+mn-ea"/>
              <a:cs typeface="+mn-cs"/>
            </a:rPr>
            <a:t>は</a:t>
          </a:r>
          <a:r>
            <a:rPr kumimoji="1" lang="ja-JP" altLang="en-US" sz="1300">
              <a:solidFill>
                <a:sysClr val="windowText" lastClr="000000"/>
              </a:solidFill>
              <a:latin typeface="ＭＳ Ｐゴシック"/>
            </a:rPr>
            <a:t>類似団体に比較し高い水準にある一方、</a:t>
          </a:r>
          <a:r>
            <a:rPr kumimoji="1" lang="ja-JP" altLang="ja-JP" sz="1300">
              <a:solidFill>
                <a:sysClr val="windowText" lastClr="000000"/>
              </a:solidFill>
              <a:effectLst/>
              <a:latin typeface="+mn-lt"/>
              <a:ea typeface="+mn-ea"/>
              <a:cs typeface="+mn-cs"/>
            </a:rPr>
            <a:t>労働費、公債費等</a:t>
          </a:r>
          <a:r>
            <a:rPr kumimoji="1" lang="ja-JP" altLang="en-US" sz="1300">
              <a:solidFill>
                <a:sysClr val="windowText" lastClr="000000"/>
              </a:solidFill>
              <a:effectLst/>
              <a:latin typeface="+mn-lt"/>
              <a:ea typeface="+mn-ea"/>
              <a:cs typeface="+mn-cs"/>
            </a:rPr>
            <a:t>については</a:t>
          </a:r>
          <a:r>
            <a:rPr kumimoji="1" lang="ja-JP" altLang="en-US" sz="1300">
              <a:solidFill>
                <a:sysClr val="windowText" lastClr="000000"/>
              </a:solidFill>
              <a:latin typeface="ＭＳ Ｐゴシック"/>
            </a:rPr>
            <a:t>低い水準にある。</a:t>
          </a:r>
        </a:p>
        <a:p>
          <a:r>
            <a:rPr kumimoji="1" lang="ja-JP" altLang="en-US" sz="1300">
              <a:solidFill>
                <a:sysClr val="windowText" lastClr="000000"/>
              </a:solidFill>
              <a:latin typeface="ＭＳ Ｐゴシック"/>
            </a:rPr>
            <a:t>　土木費については、大規模な社会資本整備を実施したことにより平成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年度については類似団体平均を大きく上回っていたが主要な事業が完了した２８年度については類似団体平均に近づいた。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消防費については、本市の臨海部は石油コンビナート等特別防災区域に指定されており、消防部門の職員数が多いことから、類似団体の平均を大きく上回っている。</a:t>
          </a: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財政調整基金残高については平成２６、２７年度は積立が取崩しを上回ったことにより、残高増となったものの２８年度は減となった。</a:t>
          </a:r>
        </a:p>
        <a:p>
          <a:r>
            <a:rPr kumimoji="1" lang="ja-JP" altLang="en-US" sz="1400">
              <a:latin typeface="ＭＳ ゴシック" pitchFamily="49" charset="-128"/>
              <a:ea typeface="ＭＳ ゴシック" pitchFamily="49" charset="-128"/>
            </a:rPr>
            <a:t>　実質単年度収支についても人件費、扶助費の増及び平成３２年から予定されている市庁舎の建て替えを見据えた庁舎整備基金への積み立て等により、財政調整基金の取り崩し額が増加したことから、２８年度は赤字に転じた。</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連結実質赤字比率については、いずれの会計においても赤字額はなく、問題のない状況である。</a:t>
          </a:r>
        </a:p>
        <a:p>
          <a:r>
            <a:rPr kumimoji="1" lang="ja-JP" altLang="en-US" sz="1400">
              <a:solidFill>
                <a:sysClr val="windowText" lastClr="000000"/>
              </a:solidFill>
              <a:latin typeface="ＭＳ ゴシック" pitchFamily="49" charset="-128"/>
              <a:ea typeface="ＭＳ ゴシック" pitchFamily="49" charset="-128"/>
            </a:rPr>
            <a:t>　各特別会計とも使用料、保険料等の適正水準への引き上げ・維持を図り、健全運営に努めていく。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23675231</v>
      </c>
      <c r="BO4" s="381"/>
      <c r="BP4" s="381"/>
      <c r="BQ4" s="381"/>
      <c r="BR4" s="381"/>
      <c r="BS4" s="381"/>
      <c r="BT4" s="381"/>
      <c r="BU4" s="382"/>
      <c r="BV4" s="380">
        <v>25540944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4.4000000000000004</v>
      </c>
      <c r="CU4" s="387"/>
      <c r="CV4" s="387"/>
      <c r="CW4" s="387"/>
      <c r="CX4" s="387"/>
      <c r="CY4" s="387"/>
      <c r="CZ4" s="387"/>
      <c r="DA4" s="388"/>
      <c r="DB4" s="386">
        <v>4.7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22974061</v>
      </c>
      <c r="BO5" s="418"/>
      <c r="BP5" s="418"/>
      <c r="BQ5" s="418"/>
      <c r="BR5" s="418"/>
      <c r="BS5" s="418"/>
      <c r="BT5" s="418"/>
      <c r="BU5" s="419"/>
      <c r="BV5" s="417">
        <v>24827354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91.9</v>
      </c>
      <c r="CU5" s="415"/>
      <c r="CV5" s="415"/>
      <c r="CW5" s="415"/>
      <c r="CX5" s="415"/>
      <c r="CY5" s="415"/>
      <c r="CZ5" s="415"/>
      <c r="DA5" s="416"/>
      <c r="DB5" s="414">
        <v>90.9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701170</v>
      </c>
      <c r="BO6" s="418"/>
      <c r="BP6" s="418"/>
      <c r="BQ6" s="418"/>
      <c r="BR6" s="418"/>
      <c r="BS6" s="418"/>
      <c r="BT6" s="418"/>
      <c r="BU6" s="419"/>
      <c r="BV6" s="417">
        <v>713590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91.9</v>
      </c>
      <c r="CU6" s="455"/>
      <c r="CV6" s="455"/>
      <c r="CW6" s="455"/>
      <c r="CX6" s="455"/>
      <c r="CY6" s="455"/>
      <c r="CZ6" s="455"/>
      <c r="DA6" s="456"/>
      <c r="DB6" s="454">
        <v>90.9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76923</v>
      </c>
      <c r="BO7" s="418"/>
      <c r="BP7" s="418"/>
      <c r="BQ7" s="418"/>
      <c r="BR7" s="418"/>
      <c r="BS7" s="418"/>
      <c r="BT7" s="418"/>
      <c r="BU7" s="419"/>
      <c r="BV7" s="417">
        <v>53568</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14138917</v>
      </c>
      <c r="CU7" s="418"/>
      <c r="CV7" s="418"/>
      <c r="CW7" s="418"/>
      <c r="CX7" s="418"/>
      <c r="CY7" s="418"/>
      <c r="CZ7" s="418"/>
      <c r="DA7" s="419"/>
      <c r="DB7" s="417">
        <v>14136211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624247</v>
      </c>
      <c r="BO8" s="418"/>
      <c r="BP8" s="418"/>
      <c r="BQ8" s="418"/>
      <c r="BR8" s="418"/>
      <c r="BS8" s="418"/>
      <c r="BT8" s="418"/>
      <c r="BU8" s="419"/>
      <c r="BV8" s="417">
        <v>660022</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1.0900000000000001</v>
      </c>
      <c r="CU8" s="458"/>
      <c r="CV8" s="458"/>
      <c r="CW8" s="458"/>
      <c r="CX8" s="458"/>
      <c r="CY8" s="458"/>
      <c r="CZ8" s="458"/>
      <c r="DA8" s="459"/>
      <c r="DB8" s="457">
        <v>1.08</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60952</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78</v>
      </c>
      <c r="AV9" s="450"/>
      <c r="AW9" s="450"/>
      <c r="AX9" s="450"/>
      <c r="AY9" s="451" t="s">
        <v>101</v>
      </c>
      <c r="AZ9" s="452"/>
      <c r="BA9" s="452"/>
      <c r="BB9" s="452"/>
      <c r="BC9" s="452"/>
      <c r="BD9" s="452"/>
      <c r="BE9" s="452"/>
      <c r="BF9" s="452"/>
      <c r="BG9" s="452"/>
      <c r="BH9" s="452"/>
      <c r="BI9" s="452"/>
      <c r="BJ9" s="452"/>
      <c r="BK9" s="452"/>
      <c r="BL9" s="452"/>
      <c r="BM9" s="453"/>
      <c r="BN9" s="417">
        <v>-35775</v>
      </c>
      <c r="BO9" s="418"/>
      <c r="BP9" s="418"/>
      <c r="BQ9" s="418"/>
      <c r="BR9" s="418"/>
      <c r="BS9" s="418"/>
      <c r="BT9" s="418"/>
      <c r="BU9" s="419"/>
      <c r="BV9" s="417">
        <v>-16218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6.3</v>
      </c>
      <c r="CU9" s="415"/>
      <c r="CV9" s="415"/>
      <c r="CW9" s="415"/>
      <c r="CX9" s="415"/>
      <c r="CY9" s="415"/>
      <c r="CZ9" s="415"/>
      <c r="DA9" s="416"/>
      <c r="DB9" s="414">
        <v>6.7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60355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330457</v>
      </c>
      <c r="BO10" s="418"/>
      <c r="BP10" s="418"/>
      <c r="BQ10" s="418"/>
      <c r="BR10" s="418"/>
      <c r="BS10" s="418"/>
      <c r="BT10" s="418"/>
      <c r="BU10" s="419"/>
      <c r="BV10" s="417">
        <v>338388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62306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630000</v>
      </c>
      <c r="BO12" s="418"/>
      <c r="BP12" s="418"/>
      <c r="BQ12" s="418"/>
      <c r="BR12" s="418"/>
      <c r="BS12" s="418"/>
      <c r="BT12" s="418"/>
      <c r="BU12" s="419"/>
      <c r="BV12" s="417">
        <v>58767</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61652</v>
      </c>
      <c r="S13" s="499"/>
      <c r="T13" s="499"/>
      <c r="U13" s="499"/>
      <c r="V13" s="500"/>
      <c r="W13" s="433" t="s">
        <v>124</v>
      </c>
      <c r="X13" s="434"/>
      <c r="Y13" s="434"/>
      <c r="Z13" s="434"/>
      <c r="AA13" s="434"/>
      <c r="AB13" s="424"/>
      <c r="AC13" s="468">
        <v>1304</v>
      </c>
      <c r="AD13" s="469"/>
      <c r="AE13" s="469"/>
      <c r="AF13" s="469"/>
      <c r="AG13" s="508"/>
      <c r="AH13" s="468">
        <v>1419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-335318</v>
      </c>
      <c r="BO13" s="418"/>
      <c r="BP13" s="418"/>
      <c r="BQ13" s="418"/>
      <c r="BR13" s="418"/>
      <c r="BS13" s="418"/>
      <c r="BT13" s="418"/>
      <c r="BU13" s="419"/>
      <c r="BV13" s="417">
        <v>263403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0.6</v>
      </c>
      <c r="CU13" s="415"/>
      <c r="CV13" s="415"/>
      <c r="CW13" s="415"/>
      <c r="CX13" s="415"/>
      <c r="CY13" s="415"/>
      <c r="CZ13" s="415"/>
      <c r="DA13" s="416"/>
      <c r="DB13" s="414">
        <v>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62063</v>
      </c>
      <c r="S14" s="499"/>
      <c r="T14" s="499"/>
      <c r="U14" s="499"/>
      <c r="V14" s="500"/>
      <c r="W14" s="407"/>
      <c r="X14" s="408"/>
      <c r="Y14" s="408"/>
      <c r="Z14" s="408"/>
      <c r="AA14" s="408"/>
      <c r="AB14" s="397"/>
      <c r="AC14" s="501">
        <v>4.5999999999999996</v>
      </c>
      <c r="AD14" s="502"/>
      <c r="AE14" s="502"/>
      <c r="AF14" s="502"/>
      <c r="AG14" s="503"/>
      <c r="AH14" s="501">
        <v>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4.5</v>
      </c>
      <c r="CU14" s="513"/>
      <c r="CV14" s="513"/>
      <c r="CW14" s="513"/>
      <c r="CX14" s="513"/>
      <c r="CY14" s="513"/>
      <c r="CZ14" s="513"/>
      <c r="DA14" s="514"/>
      <c r="DB14" s="512">
        <v>5.6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61469</v>
      </c>
      <c r="S15" s="499"/>
      <c r="T15" s="499"/>
      <c r="U15" s="499"/>
      <c r="V15" s="500"/>
      <c r="W15" s="433" t="s">
        <v>131</v>
      </c>
      <c r="X15" s="434"/>
      <c r="Y15" s="434"/>
      <c r="Z15" s="434"/>
      <c r="AA15" s="434"/>
      <c r="AB15" s="424"/>
      <c r="AC15" s="468">
        <v>8095</v>
      </c>
      <c r="AD15" s="469"/>
      <c r="AE15" s="469"/>
      <c r="AF15" s="469"/>
      <c r="AG15" s="508"/>
      <c r="AH15" s="468">
        <v>8196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10979268</v>
      </c>
      <c r="BO15" s="381"/>
      <c r="BP15" s="381"/>
      <c r="BQ15" s="381"/>
      <c r="BR15" s="381"/>
      <c r="BS15" s="381"/>
      <c r="BT15" s="381"/>
      <c r="BU15" s="382"/>
      <c r="BV15" s="380">
        <v>10975134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28.4</v>
      </c>
      <c r="AD16" s="502"/>
      <c r="AE16" s="502"/>
      <c r="AF16" s="502"/>
      <c r="AG16" s="503"/>
      <c r="AH16" s="501">
        <v>29.1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10034725</v>
      </c>
      <c r="BO16" s="418"/>
      <c r="BP16" s="418"/>
      <c r="BQ16" s="418"/>
      <c r="BR16" s="418"/>
      <c r="BS16" s="418"/>
      <c r="BT16" s="418"/>
      <c r="BU16" s="419"/>
      <c r="BV16" s="417">
        <v>10038942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19150</v>
      </c>
      <c r="AD17" s="469"/>
      <c r="AE17" s="469"/>
      <c r="AF17" s="469"/>
      <c r="AG17" s="508"/>
      <c r="AH17" s="468">
        <v>18522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14138917</v>
      </c>
      <c r="BO17" s="418"/>
      <c r="BP17" s="418"/>
      <c r="BQ17" s="418"/>
      <c r="BR17" s="418"/>
      <c r="BS17" s="418"/>
      <c r="BT17" s="418"/>
      <c r="BU17" s="419"/>
      <c r="BV17" s="417">
        <v>14136211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94.93</v>
      </c>
      <c r="M18" s="530"/>
      <c r="N18" s="530"/>
      <c r="O18" s="530"/>
      <c r="P18" s="530"/>
      <c r="Q18" s="530"/>
      <c r="R18" s="531"/>
      <c r="S18" s="531"/>
      <c r="T18" s="531"/>
      <c r="U18" s="531"/>
      <c r="V18" s="532"/>
      <c r="W18" s="435"/>
      <c r="X18" s="436"/>
      <c r="Y18" s="436"/>
      <c r="Z18" s="436"/>
      <c r="AA18" s="436"/>
      <c r="AB18" s="427"/>
      <c r="AC18" s="533">
        <v>67.099999999999994</v>
      </c>
      <c r="AD18" s="534"/>
      <c r="AE18" s="534"/>
      <c r="AF18" s="534"/>
      <c r="AG18" s="535"/>
      <c r="AH18" s="533">
        <v>65.8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13243021</v>
      </c>
      <c r="BO18" s="418"/>
      <c r="BP18" s="418"/>
      <c r="BQ18" s="418"/>
      <c r="BR18" s="418"/>
      <c r="BS18" s="418"/>
      <c r="BT18" s="418"/>
      <c r="BU18" s="419"/>
      <c r="BV18" s="417">
        <v>13061873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642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16524361</v>
      </c>
      <c r="BO19" s="418"/>
      <c r="BP19" s="418"/>
      <c r="BQ19" s="418"/>
      <c r="BR19" s="418"/>
      <c r="BS19" s="418"/>
      <c r="BT19" s="418"/>
      <c r="BU19" s="419"/>
      <c r="BV19" s="417">
        <v>16255130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22652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14641426</v>
      </c>
      <c r="BO23" s="418"/>
      <c r="BP23" s="418"/>
      <c r="BQ23" s="418"/>
      <c r="BR23" s="418"/>
      <c r="BS23" s="418"/>
      <c r="BT23" s="418"/>
      <c r="BU23" s="419"/>
      <c r="BV23" s="417">
        <v>14141634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8500</v>
      </c>
      <c r="R24" s="469"/>
      <c r="S24" s="469"/>
      <c r="T24" s="469"/>
      <c r="U24" s="469"/>
      <c r="V24" s="508"/>
      <c r="W24" s="563"/>
      <c r="X24" s="551"/>
      <c r="Y24" s="552"/>
      <c r="Z24" s="467" t="s">
        <v>155</v>
      </c>
      <c r="AA24" s="447"/>
      <c r="AB24" s="447"/>
      <c r="AC24" s="447"/>
      <c r="AD24" s="447"/>
      <c r="AE24" s="447"/>
      <c r="AF24" s="447"/>
      <c r="AG24" s="448"/>
      <c r="AH24" s="468">
        <v>531</v>
      </c>
      <c r="AI24" s="469"/>
      <c r="AJ24" s="469"/>
      <c r="AK24" s="469"/>
      <c r="AL24" s="508"/>
      <c r="AM24" s="468">
        <v>1569636</v>
      </c>
      <c r="AN24" s="469"/>
      <c r="AO24" s="469"/>
      <c r="AP24" s="469"/>
      <c r="AQ24" s="469"/>
      <c r="AR24" s="508"/>
      <c r="AS24" s="468">
        <v>2956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11931761</v>
      </c>
      <c r="BO24" s="418"/>
      <c r="BP24" s="418"/>
      <c r="BQ24" s="418"/>
      <c r="BR24" s="418"/>
      <c r="BS24" s="418"/>
      <c r="BT24" s="418"/>
      <c r="BU24" s="419"/>
      <c r="BV24" s="417">
        <v>11589556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7400</v>
      </c>
      <c r="R25" s="469"/>
      <c r="S25" s="469"/>
      <c r="T25" s="469"/>
      <c r="U25" s="469"/>
      <c r="V25" s="508"/>
      <c r="W25" s="563"/>
      <c r="X25" s="551"/>
      <c r="Y25" s="552"/>
      <c r="Z25" s="467" t="s">
        <v>158</v>
      </c>
      <c r="AA25" s="447"/>
      <c r="AB25" s="447"/>
      <c r="AC25" s="447"/>
      <c r="AD25" s="447"/>
      <c r="AE25" s="447"/>
      <c r="AF25" s="447"/>
      <c r="AG25" s="448"/>
      <c r="AH25" s="468">
        <v>122</v>
      </c>
      <c r="AI25" s="469"/>
      <c r="AJ25" s="469"/>
      <c r="AK25" s="469"/>
      <c r="AL25" s="508"/>
      <c r="AM25" s="468">
        <v>366244</v>
      </c>
      <c r="AN25" s="469"/>
      <c r="AO25" s="469"/>
      <c r="AP25" s="469"/>
      <c r="AQ25" s="469"/>
      <c r="AR25" s="508"/>
      <c r="AS25" s="468">
        <v>3002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2425643</v>
      </c>
      <c r="BO25" s="381"/>
      <c r="BP25" s="381"/>
      <c r="BQ25" s="381"/>
      <c r="BR25" s="381"/>
      <c r="BS25" s="381"/>
      <c r="BT25" s="381"/>
      <c r="BU25" s="382"/>
      <c r="BV25" s="380">
        <v>2858487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6800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4600</v>
      </c>
      <c r="R27" s="469"/>
      <c r="S27" s="469"/>
      <c r="T27" s="469"/>
      <c r="U27" s="469"/>
      <c r="V27" s="508"/>
      <c r="W27" s="563"/>
      <c r="X27" s="551"/>
      <c r="Y27" s="552"/>
      <c r="Z27" s="467" t="s">
        <v>165</v>
      </c>
      <c r="AA27" s="447"/>
      <c r="AB27" s="447"/>
      <c r="AC27" s="447"/>
      <c r="AD27" s="447"/>
      <c r="AE27" s="447"/>
      <c r="AF27" s="447"/>
      <c r="AG27" s="448"/>
      <c r="AH27" s="468">
        <v>29</v>
      </c>
      <c r="AI27" s="469"/>
      <c r="AJ27" s="469"/>
      <c r="AK27" s="469"/>
      <c r="AL27" s="508"/>
      <c r="AM27" s="468">
        <v>98413</v>
      </c>
      <c r="AN27" s="469"/>
      <c r="AO27" s="469"/>
      <c r="AP27" s="469"/>
      <c r="AQ27" s="469"/>
      <c r="AR27" s="508"/>
      <c r="AS27" s="468">
        <v>3394</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1000356</v>
      </c>
      <c r="BO27" s="587"/>
      <c r="BP27" s="587"/>
      <c r="BQ27" s="587"/>
      <c r="BR27" s="587"/>
      <c r="BS27" s="587"/>
      <c r="BT27" s="587"/>
      <c r="BU27" s="588"/>
      <c r="BV27" s="586">
        <v>1000072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4200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3943862</v>
      </c>
      <c r="BO28" s="381"/>
      <c r="BP28" s="381"/>
      <c r="BQ28" s="381"/>
      <c r="BR28" s="381"/>
      <c r="BS28" s="381"/>
      <c r="BT28" s="381"/>
      <c r="BU28" s="382"/>
      <c r="BV28" s="380">
        <v>4243405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20</v>
      </c>
      <c r="M29" s="469"/>
      <c r="N29" s="469"/>
      <c r="O29" s="469"/>
      <c r="P29" s="508"/>
      <c r="Q29" s="468">
        <v>4000</v>
      </c>
      <c r="R29" s="469"/>
      <c r="S29" s="469"/>
      <c r="T29" s="469"/>
      <c r="U29" s="469"/>
      <c r="V29" s="508"/>
      <c r="W29" s="564"/>
      <c r="X29" s="565"/>
      <c r="Y29" s="566"/>
      <c r="Z29" s="467" t="s">
        <v>172</v>
      </c>
      <c r="AA29" s="447"/>
      <c r="AB29" s="447"/>
      <c r="AC29" s="447"/>
      <c r="AD29" s="447"/>
      <c r="AE29" s="447"/>
      <c r="AF29" s="447"/>
      <c r="AG29" s="448"/>
      <c r="AH29" s="468">
        <v>560</v>
      </c>
      <c r="AI29" s="469"/>
      <c r="AJ29" s="469"/>
      <c r="AK29" s="469"/>
      <c r="AL29" s="508"/>
      <c r="AM29" s="468">
        <v>1668049</v>
      </c>
      <c r="AN29" s="469"/>
      <c r="AO29" s="469"/>
      <c r="AP29" s="469"/>
      <c r="AQ29" s="469"/>
      <c r="AR29" s="508"/>
      <c r="AS29" s="468">
        <v>2979</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1082</v>
      </c>
      <c r="BO29" s="418"/>
      <c r="BP29" s="418"/>
      <c r="BQ29" s="418"/>
      <c r="BR29" s="418"/>
      <c r="BS29" s="418"/>
      <c r="BT29" s="418"/>
      <c r="BU29" s="419"/>
      <c r="BV29" s="417">
        <v>1082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1422896</v>
      </c>
      <c r="BO30" s="587"/>
      <c r="BP30" s="587"/>
      <c r="BQ30" s="587"/>
      <c r="BR30" s="587"/>
      <c r="BS30" s="587"/>
      <c r="BT30" s="587"/>
      <c r="BU30" s="588"/>
      <c r="BV30" s="586">
        <v>1347241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袖ケ浦市国民健康保険特別会計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袖ケ浦市水道事業会計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袖ケ浦市農業集落排水事業特別会計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千葉県市町村総合事務組合（一般会計）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袖ケ浦市土地開発公社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袖ケ浦市介護保険特別会計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袖ケ浦市公共下水道事業特別会計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千葉県市町村総合事務組合（千葉県自治会館管理運営特別会計）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袖ケ浦市後期高齢者医療特別会計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千葉県市町村総合事務組合（千葉自治研修センター特別会計）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千葉県市町村総合事務組合（千葉県市町村交通災害共済特別会計）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君津広域市町村圏事務組合（一般会計）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君津広域水道企業団（水道用水供給事業会計）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君津中央病院企業団（病院事業特別会計）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529</v>
      </c>
      <c r="D34" s="1184"/>
      <c r="E34" s="1185"/>
      <c r="F34" s="32">
        <v>6.29</v>
      </c>
      <c r="G34" s="33">
        <v>5.37</v>
      </c>
      <c r="H34" s="33">
        <v>4.78</v>
      </c>
      <c r="I34" s="33">
        <v>4.66</v>
      </c>
      <c r="J34" s="34">
        <v>4.41</v>
      </c>
      <c r="K34" s="22"/>
      <c r="L34" s="22"/>
      <c r="M34" s="22"/>
      <c r="N34" s="22"/>
      <c r="O34" s="22"/>
      <c r="P34" s="22"/>
    </row>
    <row r="35" spans="1:16" ht="39" customHeight="1">
      <c r="A35" s="22"/>
      <c r="B35" s="35"/>
      <c r="C35" s="1178" t="s">
        <v>530</v>
      </c>
      <c r="D35" s="1179"/>
      <c r="E35" s="1180"/>
      <c r="F35" s="36">
        <v>5.71</v>
      </c>
      <c r="G35" s="37">
        <v>5.63</v>
      </c>
      <c r="H35" s="37">
        <v>3.01</v>
      </c>
      <c r="I35" s="37">
        <v>3.08</v>
      </c>
      <c r="J35" s="38">
        <v>3.16</v>
      </c>
      <c r="K35" s="22"/>
      <c r="L35" s="22"/>
      <c r="M35" s="22"/>
      <c r="N35" s="22"/>
      <c r="O35" s="22"/>
      <c r="P35" s="22"/>
    </row>
    <row r="36" spans="1:16" ht="39" customHeight="1">
      <c r="A36" s="22"/>
      <c r="B36" s="35"/>
      <c r="C36" s="1178" t="s">
        <v>531</v>
      </c>
      <c r="D36" s="1179"/>
      <c r="E36" s="1180"/>
      <c r="F36" s="36">
        <v>1.59</v>
      </c>
      <c r="G36" s="37">
        <v>2.08</v>
      </c>
      <c r="H36" s="37">
        <v>2.44</v>
      </c>
      <c r="I36" s="37">
        <v>2.0699999999999998</v>
      </c>
      <c r="J36" s="38">
        <v>1.52</v>
      </c>
      <c r="K36" s="22"/>
      <c r="L36" s="22"/>
      <c r="M36" s="22"/>
      <c r="N36" s="22"/>
      <c r="O36" s="22"/>
      <c r="P36" s="22"/>
    </row>
    <row r="37" spans="1:16" ht="39" customHeight="1">
      <c r="A37" s="22"/>
      <c r="B37" s="35"/>
      <c r="C37" s="1178" t="s">
        <v>532</v>
      </c>
      <c r="D37" s="1179"/>
      <c r="E37" s="1180"/>
      <c r="F37" s="36">
        <v>0.27</v>
      </c>
      <c r="G37" s="37">
        <v>0.25</v>
      </c>
      <c r="H37" s="37">
        <v>0.47</v>
      </c>
      <c r="I37" s="37">
        <v>0.4</v>
      </c>
      <c r="J37" s="38">
        <v>0.49</v>
      </c>
      <c r="K37" s="22"/>
      <c r="L37" s="22"/>
      <c r="M37" s="22"/>
      <c r="N37" s="22"/>
      <c r="O37" s="22"/>
      <c r="P37" s="22"/>
    </row>
    <row r="38" spans="1:16" ht="39" customHeight="1">
      <c r="A38" s="22"/>
      <c r="B38" s="35"/>
      <c r="C38" s="1178" t="s">
        <v>533</v>
      </c>
      <c r="D38" s="1179"/>
      <c r="E38" s="1180"/>
      <c r="F38" s="36">
        <v>0.03</v>
      </c>
      <c r="G38" s="37">
        <v>0.03</v>
      </c>
      <c r="H38" s="37">
        <v>0.04</v>
      </c>
      <c r="I38" s="37">
        <v>0.03</v>
      </c>
      <c r="J38" s="38">
        <v>0.03</v>
      </c>
      <c r="K38" s="22"/>
      <c r="L38" s="22"/>
      <c r="M38" s="22"/>
      <c r="N38" s="22"/>
      <c r="O38" s="22"/>
      <c r="P38" s="22"/>
    </row>
    <row r="39" spans="1:16" ht="39" customHeight="1">
      <c r="A39" s="22"/>
      <c r="B39" s="35"/>
      <c r="C39" s="1178" t="s">
        <v>534</v>
      </c>
      <c r="D39" s="1179"/>
      <c r="E39" s="1180"/>
      <c r="F39" s="36">
        <v>0</v>
      </c>
      <c r="G39" s="37">
        <v>0.01</v>
      </c>
      <c r="H39" s="37">
        <v>0</v>
      </c>
      <c r="I39" s="37">
        <v>0.01</v>
      </c>
      <c r="J39" s="38">
        <v>0.01</v>
      </c>
      <c r="K39" s="22"/>
      <c r="L39" s="22"/>
      <c r="M39" s="22"/>
      <c r="N39" s="22"/>
      <c r="O39" s="22"/>
      <c r="P39" s="22"/>
    </row>
    <row r="40" spans="1:16" ht="39" customHeight="1">
      <c r="A40" s="22"/>
      <c r="B40" s="35"/>
      <c r="C40" s="1178" t="s">
        <v>535</v>
      </c>
      <c r="D40" s="1179"/>
      <c r="E40" s="1180"/>
      <c r="F40" s="36">
        <v>0</v>
      </c>
      <c r="G40" s="37">
        <v>0.03</v>
      </c>
      <c r="H40" s="37">
        <v>0</v>
      </c>
      <c r="I40" s="37">
        <v>0</v>
      </c>
      <c r="J40" s="38">
        <v>0.01</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t="s">
        <v>482</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1060</v>
      </c>
      <c r="L45" s="60">
        <v>1094</v>
      </c>
      <c r="M45" s="60">
        <v>1081</v>
      </c>
      <c r="N45" s="60">
        <v>1085</v>
      </c>
      <c r="O45" s="61">
        <v>1050</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746</v>
      </c>
      <c r="L48" s="64">
        <v>666</v>
      </c>
      <c r="M48" s="64">
        <v>504</v>
      </c>
      <c r="N48" s="64">
        <v>505</v>
      </c>
      <c r="O48" s="65">
        <v>502</v>
      </c>
      <c r="P48" s="48"/>
      <c r="Q48" s="48"/>
      <c r="R48" s="48"/>
      <c r="S48" s="48"/>
      <c r="T48" s="48"/>
      <c r="U48" s="48"/>
    </row>
    <row r="49" spans="1:21" ht="30.75" customHeight="1">
      <c r="A49" s="48"/>
      <c r="B49" s="1196"/>
      <c r="C49" s="1197"/>
      <c r="D49" s="62"/>
      <c r="E49" s="1188" t="s">
        <v>16</v>
      </c>
      <c r="F49" s="1188"/>
      <c r="G49" s="1188"/>
      <c r="H49" s="1188"/>
      <c r="I49" s="1188"/>
      <c r="J49" s="1189"/>
      <c r="K49" s="63">
        <v>150</v>
      </c>
      <c r="L49" s="64">
        <v>137</v>
      </c>
      <c r="M49" s="64">
        <v>135</v>
      </c>
      <c r="N49" s="64">
        <v>133</v>
      </c>
      <c r="O49" s="65">
        <v>128</v>
      </c>
      <c r="P49" s="48"/>
      <c r="Q49" s="48"/>
      <c r="R49" s="48"/>
      <c r="S49" s="48"/>
      <c r="T49" s="48"/>
      <c r="U49" s="48"/>
    </row>
    <row r="50" spans="1:21" ht="30.75" customHeight="1">
      <c r="A50" s="48"/>
      <c r="B50" s="1196"/>
      <c r="C50" s="1197"/>
      <c r="D50" s="62"/>
      <c r="E50" s="1188" t="s">
        <v>17</v>
      </c>
      <c r="F50" s="1188"/>
      <c r="G50" s="1188"/>
      <c r="H50" s="1188"/>
      <c r="I50" s="1188"/>
      <c r="J50" s="1189"/>
      <c r="K50" s="63">
        <v>12</v>
      </c>
      <c r="L50" s="64" t="s">
        <v>482</v>
      </c>
      <c r="M50" s="64" t="s">
        <v>482</v>
      </c>
      <c r="N50" s="64" t="s">
        <v>482</v>
      </c>
      <c r="O50" s="65" t="s">
        <v>482</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1686</v>
      </c>
      <c r="L52" s="64">
        <v>1684</v>
      </c>
      <c r="M52" s="64">
        <v>1683</v>
      </c>
      <c r="N52" s="64">
        <v>1555</v>
      </c>
      <c r="O52" s="65">
        <v>1624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282</v>
      </c>
      <c r="L53" s="69">
        <v>213</v>
      </c>
      <c r="M53" s="69">
        <v>37</v>
      </c>
      <c r="N53" s="69">
        <v>168</v>
      </c>
      <c r="O53" s="70">
        <v>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9209</v>
      </c>
      <c r="J41" s="83">
        <v>10660</v>
      </c>
      <c r="K41" s="83">
        <v>13399</v>
      </c>
      <c r="L41" s="83">
        <v>14145</v>
      </c>
      <c r="M41" s="84">
        <v>14643</v>
      </c>
    </row>
    <row r="42" spans="2:13" ht="27.75" customHeight="1">
      <c r="B42" s="1204"/>
      <c r="C42" s="1205"/>
      <c r="D42" s="85"/>
      <c r="E42" s="1210" t="s">
        <v>26</v>
      </c>
      <c r="F42" s="1210"/>
      <c r="G42" s="1210"/>
      <c r="H42" s="1211"/>
      <c r="I42" s="86">
        <v>1396</v>
      </c>
      <c r="J42" s="87">
        <v>1397</v>
      </c>
      <c r="K42" s="87">
        <v>1152</v>
      </c>
      <c r="L42" s="87" t="s">
        <v>482</v>
      </c>
      <c r="M42" s="88">
        <v>151</v>
      </c>
    </row>
    <row r="43" spans="2:13" ht="27.75" customHeight="1">
      <c r="B43" s="1204"/>
      <c r="C43" s="1205"/>
      <c r="D43" s="85"/>
      <c r="E43" s="1210" t="s">
        <v>27</v>
      </c>
      <c r="F43" s="1210"/>
      <c r="G43" s="1210"/>
      <c r="H43" s="1211"/>
      <c r="I43" s="86">
        <v>8061</v>
      </c>
      <c r="J43" s="87">
        <v>7560</v>
      </c>
      <c r="K43" s="87">
        <v>7066</v>
      </c>
      <c r="L43" s="87">
        <v>6416</v>
      </c>
      <c r="M43" s="88">
        <v>5668</v>
      </c>
    </row>
    <row r="44" spans="2:13" ht="27.75" customHeight="1">
      <c r="B44" s="1204"/>
      <c r="C44" s="1205"/>
      <c r="D44" s="85"/>
      <c r="E44" s="1210" t="s">
        <v>28</v>
      </c>
      <c r="F44" s="1210"/>
      <c r="G44" s="1210"/>
      <c r="H44" s="1211"/>
      <c r="I44" s="86">
        <v>1940</v>
      </c>
      <c r="J44" s="87">
        <v>1924</v>
      </c>
      <c r="K44" s="87">
        <v>1825</v>
      </c>
      <c r="L44" s="87">
        <v>1729</v>
      </c>
      <c r="M44" s="88">
        <v>1613</v>
      </c>
    </row>
    <row r="45" spans="2:13" ht="27.75" customHeight="1">
      <c r="B45" s="1204"/>
      <c r="C45" s="1205"/>
      <c r="D45" s="85"/>
      <c r="E45" s="1210" t="s">
        <v>29</v>
      </c>
      <c r="F45" s="1210"/>
      <c r="G45" s="1210"/>
      <c r="H45" s="1211"/>
      <c r="I45" s="86">
        <v>4300</v>
      </c>
      <c r="J45" s="87">
        <v>4077</v>
      </c>
      <c r="K45" s="87">
        <v>3639</v>
      </c>
      <c r="L45" s="87">
        <v>3378</v>
      </c>
      <c r="M45" s="88">
        <v>3335</v>
      </c>
    </row>
    <row r="46" spans="2:13" ht="27.75" customHeight="1">
      <c r="B46" s="1204"/>
      <c r="C46" s="1205"/>
      <c r="D46" s="89"/>
      <c r="E46" s="1210" t="s">
        <v>30</v>
      </c>
      <c r="F46" s="1210"/>
      <c r="G46" s="1210"/>
      <c r="H46" s="1211"/>
      <c r="I46" s="86" t="s">
        <v>482</v>
      </c>
      <c r="J46" s="87" t="s">
        <v>482</v>
      </c>
      <c r="K46" s="87">
        <v>0</v>
      </c>
      <c r="L46" s="87" t="s">
        <v>482</v>
      </c>
      <c r="M46" s="88" t="s">
        <v>482</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7029</v>
      </c>
      <c r="J50" s="87">
        <v>6550</v>
      </c>
      <c r="K50" s="87">
        <v>6702</v>
      </c>
      <c r="L50" s="87">
        <v>6307</v>
      </c>
      <c r="M50" s="88">
        <v>5745</v>
      </c>
    </row>
    <row r="51" spans="2:13" ht="27.75" customHeight="1">
      <c r="B51" s="1204"/>
      <c r="C51" s="1205"/>
      <c r="D51" s="85"/>
      <c r="E51" s="1210" t="s">
        <v>36</v>
      </c>
      <c r="F51" s="1210"/>
      <c r="G51" s="1210"/>
      <c r="H51" s="1211"/>
      <c r="I51" s="86">
        <v>4135</v>
      </c>
      <c r="J51" s="87">
        <v>4408</v>
      </c>
      <c r="K51" s="87">
        <v>5507</v>
      </c>
      <c r="L51" s="87">
        <v>4819</v>
      </c>
      <c r="M51" s="88">
        <v>5858</v>
      </c>
    </row>
    <row r="52" spans="2:13" ht="27.75" customHeight="1">
      <c r="B52" s="1206"/>
      <c r="C52" s="1207"/>
      <c r="D52" s="85"/>
      <c r="E52" s="1210" t="s">
        <v>37</v>
      </c>
      <c r="F52" s="1210"/>
      <c r="G52" s="1210"/>
      <c r="H52" s="1211"/>
      <c r="I52" s="86">
        <v>14965</v>
      </c>
      <c r="J52" s="87">
        <v>14755</v>
      </c>
      <c r="K52" s="87">
        <v>14177</v>
      </c>
      <c r="L52" s="87">
        <v>13811</v>
      </c>
      <c r="M52" s="88">
        <v>13222</v>
      </c>
    </row>
    <row r="53" spans="2:13" ht="27.75" customHeight="1" thickBot="1">
      <c r="B53" s="1217" t="s">
        <v>21</v>
      </c>
      <c r="C53" s="1218"/>
      <c r="D53" s="92"/>
      <c r="E53" s="1219" t="s">
        <v>38</v>
      </c>
      <c r="F53" s="1219"/>
      <c r="G53" s="1219"/>
      <c r="H53" s="1220"/>
      <c r="I53" s="93">
        <v>-1223</v>
      </c>
      <c r="J53" s="94">
        <v>-96</v>
      </c>
      <c r="K53" s="94">
        <v>695</v>
      </c>
      <c r="L53" s="94">
        <v>731</v>
      </c>
      <c r="M53" s="95">
        <v>583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551</v>
      </c>
      <c r="C41" s="248"/>
      <c r="D41" s="248"/>
      <c r="E41" s="248"/>
      <c r="F41" s="248"/>
      <c r="G41" s="248"/>
      <c r="H41" s="248"/>
      <c r="I41" s="248"/>
      <c r="J41" s="248"/>
      <c r="K41" s="248"/>
      <c r="L41" s="248"/>
      <c r="M41" s="248"/>
      <c r="N41" s="248"/>
      <c r="O41" s="248"/>
      <c r="P41" s="249"/>
    </row>
    <row r="42" spans="2:17" ht="13.2">
      <c r="B42" s="250"/>
      <c r="C42" s="246"/>
      <c r="D42" s="246"/>
      <c r="E42" s="246"/>
      <c r="F42" s="246"/>
      <c r="G42" s="353" t="s">
        <v>552</v>
      </c>
      <c r="I42" s="354"/>
      <c r="J42" s="354"/>
      <c r="K42" s="354"/>
      <c r="L42" s="246"/>
      <c r="M42" s="246"/>
      <c r="N42" s="246"/>
      <c r="O42" s="246"/>
    </row>
    <row r="43" spans="2:17" ht="13.2">
      <c r="B43" s="250"/>
      <c r="C43" s="246"/>
      <c r="D43" s="246"/>
      <c r="E43" s="246"/>
      <c r="F43" s="246"/>
      <c r="G43" s="1235" t="s">
        <v>563</v>
      </c>
      <c r="H43" s="1236"/>
      <c r="I43" s="1236"/>
      <c r="J43" s="1236"/>
      <c r="K43" s="1236"/>
      <c r="L43" s="1236"/>
      <c r="M43" s="1236"/>
      <c r="N43" s="1236"/>
      <c r="O43" s="1237"/>
    </row>
    <row r="44" spans="2:17" ht="13.2">
      <c r="B44" s="250"/>
      <c r="C44" s="246"/>
      <c r="D44" s="246"/>
      <c r="E44" s="246"/>
      <c r="F44" s="246"/>
      <c r="G44" s="1238"/>
      <c r="H44" s="1239"/>
      <c r="I44" s="1239"/>
      <c r="J44" s="1239"/>
      <c r="K44" s="1239"/>
      <c r="L44" s="1239"/>
      <c r="M44" s="1239"/>
      <c r="N44" s="1239"/>
      <c r="O44" s="1240"/>
    </row>
    <row r="45" spans="2:17" ht="13.2">
      <c r="B45" s="250"/>
      <c r="C45" s="246"/>
      <c r="D45" s="246"/>
      <c r="E45" s="246"/>
      <c r="F45" s="246"/>
      <c r="G45" s="1238"/>
      <c r="H45" s="1239"/>
      <c r="I45" s="1239"/>
      <c r="J45" s="1239"/>
      <c r="K45" s="1239"/>
      <c r="L45" s="1239"/>
      <c r="M45" s="1239"/>
      <c r="N45" s="1239"/>
      <c r="O45" s="1240"/>
    </row>
    <row r="46" spans="2:17" ht="13.2">
      <c r="B46" s="250"/>
      <c r="C46" s="246"/>
      <c r="D46" s="246"/>
      <c r="E46" s="246"/>
      <c r="F46" s="246"/>
      <c r="G46" s="1238"/>
      <c r="H46" s="1239"/>
      <c r="I46" s="1239"/>
      <c r="J46" s="1239"/>
      <c r="K46" s="1239"/>
      <c r="L46" s="1239"/>
      <c r="M46" s="1239"/>
      <c r="N46" s="1239"/>
      <c r="O46" s="1240"/>
    </row>
    <row r="47" spans="2:17" ht="13.2">
      <c r="B47" s="250"/>
      <c r="C47" s="246"/>
      <c r="D47" s="246"/>
      <c r="E47" s="246"/>
      <c r="F47" s="246"/>
      <c r="G47" s="1241"/>
      <c r="H47" s="1242"/>
      <c r="I47" s="1242"/>
      <c r="J47" s="1242"/>
      <c r="K47" s="1242"/>
      <c r="L47" s="1242"/>
      <c r="M47" s="1242"/>
      <c r="N47" s="1242"/>
      <c r="O47" s="1243"/>
    </row>
    <row r="48" spans="2:17" ht="13.2">
      <c r="B48" s="250"/>
      <c r="C48" s="246"/>
      <c r="D48" s="246"/>
      <c r="E48" s="246"/>
      <c r="F48" s="246"/>
      <c r="G48" s="246"/>
      <c r="H48" s="355"/>
      <c r="I48" s="355"/>
      <c r="J48" s="355"/>
    </row>
    <row r="49" spans="1:17" ht="13.2">
      <c r="B49" s="250"/>
      <c r="C49" s="246"/>
      <c r="D49" s="246"/>
      <c r="E49" s="246"/>
      <c r="F49" s="246"/>
      <c r="G49" s="245" t="s">
        <v>553</v>
      </c>
    </row>
    <row r="50" spans="1:17" ht="13.2">
      <c r="B50" s="250"/>
      <c r="C50" s="246"/>
      <c r="D50" s="246"/>
      <c r="E50" s="246"/>
      <c r="F50" s="246"/>
      <c r="G50" s="1244"/>
      <c r="H50" s="1245"/>
      <c r="I50" s="1245"/>
      <c r="J50" s="1246"/>
      <c r="K50" s="356" t="s">
        <v>521</v>
      </c>
      <c r="L50" s="356" t="s">
        <v>522</v>
      </c>
      <c r="M50" s="356" t="s">
        <v>523</v>
      </c>
      <c r="N50" s="356" t="s">
        <v>524</v>
      </c>
      <c r="O50" s="356" t="s">
        <v>525</v>
      </c>
    </row>
    <row r="51" spans="1:17" ht="13.2">
      <c r="B51" s="250"/>
      <c r="C51" s="246"/>
      <c r="D51" s="246"/>
      <c r="E51" s="246"/>
      <c r="F51" s="246"/>
      <c r="G51" s="1247" t="s">
        <v>554</v>
      </c>
      <c r="H51" s="1248"/>
      <c r="I51" s="1253" t="s">
        <v>555</v>
      </c>
      <c r="J51" s="1253"/>
      <c r="K51" s="1255"/>
      <c r="L51" s="1255"/>
      <c r="M51" s="1255"/>
      <c r="N51" s="1221">
        <v>5.6</v>
      </c>
      <c r="O51" s="1255"/>
    </row>
    <row r="52" spans="1:17" ht="13.2">
      <c r="B52" s="250"/>
      <c r="C52" s="246"/>
      <c r="D52" s="246"/>
      <c r="E52" s="246"/>
      <c r="F52" s="246"/>
      <c r="G52" s="1249"/>
      <c r="H52" s="1250"/>
      <c r="I52" s="1254"/>
      <c r="J52" s="1254"/>
      <c r="K52" s="1221"/>
      <c r="L52" s="1221"/>
      <c r="M52" s="1221"/>
      <c r="N52" s="1221"/>
      <c r="O52" s="1221"/>
    </row>
    <row r="53" spans="1:17" ht="13.2">
      <c r="A53" s="357"/>
      <c r="B53" s="250"/>
      <c r="C53" s="246"/>
      <c r="D53" s="246"/>
      <c r="E53" s="246"/>
      <c r="F53" s="246"/>
      <c r="G53" s="1249"/>
      <c r="H53" s="1250"/>
      <c r="I53" s="1233" t="s">
        <v>556</v>
      </c>
      <c r="J53" s="1233"/>
      <c r="K53" s="1256"/>
      <c r="L53" s="1256"/>
      <c r="M53" s="1256"/>
      <c r="N53" s="1225">
        <v>70</v>
      </c>
      <c r="O53" s="1256"/>
    </row>
    <row r="54" spans="1:17" ht="13.2">
      <c r="A54" s="357"/>
      <c r="B54" s="250"/>
      <c r="C54" s="246"/>
      <c r="D54" s="246"/>
      <c r="E54" s="246"/>
      <c r="F54" s="246"/>
      <c r="G54" s="1251"/>
      <c r="H54" s="1252"/>
      <c r="I54" s="1233"/>
      <c r="J54" s="1233"/>
      <c r="K54" s="1226"/>
      <c r="L54" s="1226"/>
      <c r="M54" s="1226"/>
      <c r="N54" s="1226"/>
      <c r="O54" s="1226"/>
    </row>
    <row r="55" spans="1:17" ht="13.2">
      <c r="A55" s="357"/>
      <c r="B55" s="250"/>
      <c r="C55" s="246"/>
      <c r="D55" s="246"/>
      <c r="E55" s="246"/>
      <c r="F55" s="246"/>
      <c r="G55" s="1227" t="s">
        <v>557</v>
      </c>
      <c r="H55" s="1228"/>
      <c r="I55" s="1233" t="s">
        <v>555</v>
      </c>
      <c r="J55" s="1233"/>
      <c r="K55" s="1255"/>
      <c r="L55" s="1255"/>
      <c r="M55" s="1255"/>
      <c r="N55" s="1221">
        <v>37.299999999999997</v>
      </c>
      <c r="O55" s="1255"/>
    </row>
    <row r="56" spans="1:17" ht="13.2">
      <c r="A56" s="357"/>
      <c r="B56" s="250"/>
      <c r="C56" s="246"/>
      <c r="D56" s="246"/>
      <c r="E56" s="246"/>
      <c r="F56" s="246"/>
      <c r="G56" s="1229"/>
      <c r="H56" s="1230"/>
      <c r="I56" s="1233"/>
      <c r="J56" s="1233"/>
      <c r="K56" s="1221"/>
      <c r="L56" s="1221"/>
      <c r="M56" s="1221"/>
      <c r="N56" s="1221"/>
      <c r="O56" s="1221"/>
    </row>
    <row r="57" spans="1:17" s="357" customFormat="1" ht="13.2">
      <c r="B57" s="358"/>
      <c r="C57" s="354"/>
      <c r="D57" s="354"/>
      <c r="E57" s="354"/>
      <c r="F57" s="354"/>
      <c r="G57" s="1229"/>
      <c r="H57" s="1230"/>
      <c r="I57" s="1223" t="s">
        <v>558</v>
      </c>
      <c r="J57" s="1223"/>
      <c r="K57" s="1256"/>
      <c r="L57" s="1256"/>
      <c r="M57" s="1256"/>
      <c r="N57" s="1225">
        <v>55.2</v>
      </c>
      <c r="O57" s="1256"/>
      <c r="P57" s="359"/>
      <c r="Q57" s="358"/>
    </row>
    <row r="58" spans="1:17" s="357" customFormat="1" ht="13.2">
      <c r="A58" s="245"/>
      <c r="B58" s="358"/>
      <c r="C58" s="354"/>
      <c r="D58" s="354"/>
      <c r="E58" s="354"/>
      <c r="F58" s="354"/>
      <c r="G58" s="1231"/>
      <c r="H58" s="1232"/>
      <c r="I58" s="1223"/>
      <c r="J58" s="1223"/>
      <c r="K58" s="1226"/>
      <c r="L58" s="1226"/>
      <c r="M58" s="1226"/>
      <c r="N58" s="1226"/>
      <c r="O58" s="1226"/>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559</v>
      </c>
      <c r="C63" s="246"/>
      <c r="D63" s="246"/>
      <c r="E63" s="246"/>
      <c r="F63" s="246"/>
      <c r="G63" s="246"/>
      <c r="H63" s="246"/>
      <c r="I63" s="246"/>
      <c r="J63" s="246"/>
      <c r="K63" s="246"/>
      <c r="L63" s="246"/>
      <c r="M63" s="246"/>
      <c r="N63" s="246"/>
      <c r="O63" s="246"/>
    </row>
    <row r="64" spans="1:17" ht="13.2">
      <c r="B64" s="250"/>
      <c r="C64" s="246"/>
      <c r="D64" s="246"/>
      <c r="E64" s="246"/>
      <c r="F64" s="246"/>
      <c r="G64" s="353" t="s">
        <v>552</v>
      </c>
      <c r="I64" s="354"/>
      <c r="J64" s="354"/>
      <c r="K64" s="354"/>
      <c r="L64" s="246"/>
      <c r="M64" s="246"/>
      <c r="N64" s="246"/>
      <c r="O64" s="246"/>
    </row>
    <row r="65" spans="2:30" ht="13.2">
      <c r="B65" s="250"/>
      <c r="C65" s="246"/>
      <c r="D65" s="246"/>
      <c r="E65" s="246"/>
      <c r="F65" s="246"/>
      <c r="G65" s="1235" t="s">
        <v>562</v>
      </c>
      <c r="H65" s="1236"/>
      <c r="I65" s="1236"/>
      <c r="J65" s="1236"/>
      <c r="K65" s="1236"/>
      <c r="L65" s="1236"/>
      <c r="M65" s="1236"/>
      <c r="N65" s="1236"/>
      <c r="O65" s="1237"/>
    </row>
    <row r="66" spans="2:30" ht="13.2">
      <c r="B66" s="250"/>
      <c r="C66" s="246"/>
      <c r="D66" s="246"/>
      <c r="E66" s="246"/>
      <c r="F66" s="246"/>
      <c r="G66" s="1238"/>
      <c r="H66" s="1239"/>
      <c r="I66" s="1239"/>
      <c r="J66" s="1239"/>
      <c r="K66" s="1239"/>
      <c r="L66" s="1239"/>
      <c r="M66" s="1239"/>
      <c r="N66" s="1239"/>
      <c r="O66" s="1240"/>
    </row>
    <row r="67" spans="2:30" ht="13.2">
      <c r="B67" s="250"/>
      <c r="C67" s="246"/>
      <c r="D67" s="246"/>
      <c r="E67" s="246"/>
      <c r="F67" s="246"/>
      <c r="G67" s="1238"/>
      <c r="H67" s="1239"/>
      <c r="I67" s="1239"/>
      <c r="J67" s="1239"/>
      <c r="K67" s="1239"/>
      <c r="L67" s="1239"/>
      <c r="M67" s="1239"/>
      <c r="N67" s="1239"/>
      <c r="O67" s="1240"/>
    </row>
    <row r="68" spans="2:30" ht="13.2">
      <c r="B68" s="250"/>
      <c r="C68" s="246"/>
      <c r="D68" s="246"/>
      <c r="E68" s="246"/>
      <c r="F68" s="246"/>
      <c r="G68" s="1238"/>
      <c r="H68" s="1239"/>
      <c r="I68" s="1239"/>
      <c r="J68" s="1239"/>
      <c r="K68" s="1239"/>
      <c r="L68" s="1239"/>
      <c r="M68" s="1239"/>
      <c r="N68" s="1239"/>
      <c r="O68" s="1240"/>
    </row>
    <row r="69" spans="2:30" ht="13.2">
      <c r="B69" s="250"/>
      <c r="C69" s="246"/>
      <c r="D69" s="246"/>
      <c r="E69" s="246"/>
      <c r="F69" s="246"/>
      <c r="G69" s="1241"/>
      <c r="H69" s="1242"/>
      <c r="I69" s="1242"/>
      <c r="J69" s="1242"/>
      <c r="K69" s="1242"/>
      <c r="L69" s="1242"/>
      <c r="M69" s="1242"/>
      <c r="N69" s="1242"/>
      <c r="O69" s="1243"/>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560</v>
      </c>
      <c r="I71" s="370"/>
      <c r="J71" s="366"/>
      <c r="K71" s="366"/>
      <c r="L71" s="367"/>
      <c r="M71" s="366"/>
      <c r="N71" s="367"/>
      <c r="O71" s="368"/>
    </row>
    <row r="72" spans="2:30" ht="13.2">
      <c r="B72" s="250"/>
      <c r="C72" s="246"/>
      <c r="D72" s="246"/>
      <c r="E72" s="246"/>
      <c r="F72" s="246"/>
      <c r="G72" s="1244"/>
      <c r="H72" s="1245"/>
      <c r="I72" s="1245"/>
      <c r="J72" s="1246"/>
      <c r="K72" s="356" t="s">
        <v>521</v>
      </c>
      <c r="L72" s="356" t="s">
        <v>522</v>
      </c>
      <c r="M72" s="356" t="s">
        <v>523</v>
      </c>
      <c r="N72" s="356" t="s">
        <v>524</v>
      </c>
      <c r="O72" s="356" t="s">
        <v>525</v>
      </c>
    </row>
    <row r="73" spans="2:30" ht="13.2">
      <c r="B73" s="250"/>
      <c r="C73" s="246"/>
      <c r="D73" s="246"/>
      <c r="E73" s="246"/>
      <c r="F73" s="246"/>
      <c r="G73" s="1247" t="s">
        <v>554</v>
      </c>
      <c r="H73" s="1248"/>
      <c r="I73" s="1253" t="s">
        <v>555</v>
      </c>
      <c r="J73" s="1253"/>
      <c r="K73" s="1234"/>
      <c r="L73" s="1234"/>
      <c r="M73" s="1221">
        <v>5.3</v>
      </c>
      <c r="N73" s="1221">
        <v>5.6</v>
      </c>
      <c r="O73" s="1221">
        <v>4.5</v>
      </c>
      <c r="S73" s="245">
        <v>9.9</v>
      </c>
    </row>
    <row r="74" spans="2:30" ht="13.2">
      <c r="B74" s="250"/>
      <c r="C74" s="246"/>
      <c r="D74" s="246"/>
      <c r="E74" s="246"/>
      <c r="F74" s="246"/>
      <c r="G74" s="1249"/>
      <c r="H74" s="1250"/>
      <c r="I74" s="1254"/>
      <c r="J74" s="1254"/>
      <c r="K74" s="1234"/>
      <c r="L74" s="1234"/>
      <c r="M74" s="1221"/>
      <c r="N74" s="1221"/>
      <c r="O74" s="1221"/>
    </row>
    <row r="75" spans="2:30" ht="13.2">
      <c r="B75" s="250"/>
      <c r="C75" s="246"/>
      <c r="D75" s="246"/>
      <c r="E75" s="246"/>
      <c r="F75" s="246"/>
      <c r="G75" s="1249"/>
      <c r="H75" s="1250"/>
      <c r="I75" s="1233" t="s">
        <v>561</v>
      </c>
      <c r="J75" s="1233"/>
      <c r="K75" s="1225">
        <v>2.4</v>
      </c>
      <c r="L75" s="1225">
        <v>1.8</v>
      </c>
      <c r="M75" s="1225">
        <v>1.4</v>
      </c>
      <c r="N75" s="1225">
        <v>1</v>
      </c>
      <c r="O75" s="1225">
        <v>0.6</v>
      </c>
      <c r="U75" s="245">
        <v>81.2</v>
      </c>
      <c r="W75" s="245">
        <v>87.2</v>
      </c>
      <c r="Y75" s="245">
        <v>99.8</v>
      </c>
      <c r="AA75" s="245">
        <v>109.5</v>
      </c>
      <c r="AC75" s="245">
        <v>115.2</v>
      </c>
    </row>
    <row r="76" spans="2:30" ht="13.2">
      <c r="B76" s="250"/>
      <c r="C76" s="246"/>
      <c r="D76" s="246"/>
      <c r="E76" s="246"/>
      <c r="F76" s="246"/>
      <c r="G76" s="1251"/>
      <c r="H76" s="1252"/>
      <c r="I76" s="1233"/>
      <c r="J76" s="1233"/>
      <c r="K76" s="1226"/>
      <c r="L76" s="1226"/>
      <c r="M76" s="1226"/>
      <c r="N76" s="1226"/>
      <c r="O76" s="1226"/>
    </row>
    <row r="77" spans="2:30" ht="13.2">
      <c r="B77" s="250"/>
      <c r="C77" s="246"/>
      <c r="D77" s="246"/>
      <c r="E77" s="246"/>
      <c r="F77" s="246"/>
      <c r="G77" s="1227" t="s">
        <v>557</v>
      </c>
      <c r="H77" s="1228"/>
      <c r="I77" s="1233" t="s">
        <v>555</v>
      </c>
      <c r="J77" s="1233"/>
      <c r="K77" s="1234">
        <v>58.2</v>
      </c>
      <c r="L77" s="1234">
        <v>50.3</v>
      </c>
      <c r="M77" s="1221">
        <v>45.9</v>
      </c>
      <c r="N77" s="1221">
        <v>37.299999999999997</v>
      </c>
      <c r="O77" s="1221">
        <v>33.1</v>
      </c>
      <c r="R77" s="245">
        <v>12.3</v>
      </c>
      <c r="T77" s="245">
        <v>11.1</v>
      </c>
    </row>
    <row r="78" spans="2:30" ht="13.2">
      <c r="B78" s="250"/>
      <c r="C78" s="246"/>
      <c r="D78" s="246"/>
      <c r="E78" s="246"/>
      <c r="F78" s="246"/>
      <c r="G78" s="1229"/>
      <c r="H78" s="1230"/>
      <c r="I78" s="1233"/>
      <c r="J78" s="1233"/>
      <c r="K78" s="1234"/>
      <c r="L78" s="1234"/>
      <c r="M78" s="1221"/>
      <c r="N78" s="1221"/>
      <c r="O78" s="1221"/>
    </row>
    <row r="79" spans="2:30" ht="13.2">
      <c r="B79" s="250"/>
      <c r="C79" s="246"/>
      <c r="D79" s="246"/>
      <c r="E79" s="246"/>
      <c r="F79" s="246"/>
      <c r="G79" s="1229"/>
      <c r="H79" s="1230"/>
      <c r="I79" s="1222" t="s">
        <v>561</v>
      </c>
      <c r="J79" s="1223"/>
      <c r="K79" s="1224">
        <v>10.3</v>
      </c>
      <c r="L79" s="1224">
        <v>9.6</v>
      </c>
      <c r="M79" s="1224">
        <v>8.8000000000000007</v>
      </c>
      <c r="N79" s="1224">
        <v>7.8</v>
      </c>
      <c r="O79" s="1224">
        <v>7.5</v>
      </c>
      <c r="V79" s="245">
        <v>53.5</v>
      </c>
      <c r="X79" s="245">
        <v>48.2</v>
      </c>
      <c r="Z79" s="245">
        <v>34.200000000000003</v>
      </c>
      <c r="AB79" s="245">
        <v>30.3</v>
      </c>
      <c r="AD79" s="245">
        <v>28.9</v>
      </c>
    </row>
    <row r="80" spans="2:30" ht="13.2">
      <c r="B80" s="250"/>
      <c r="C80" s="246"/>
      <c r="D80" s="246"/>
      <c r="E80" s="246"/>
      <c r="F80" s="246"/>
      <c r="G80" s="1231"/>
      <c r="H80" s="1232"/>
      <c r="I80" s="1223"/>
      <c r="J80" s="1223"/>
      <c r="K80" s="1224"/>
      <c r="L80" s="1224"/>
      <c r="M80" s="1224"/>
      <c r="N80" s="1224"/>
      <c r="O80" s="1224"/>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41414</v>
      </c>
      <c r="E3" s="118"/>
      <c r="F3" s="119">
        <v>50880</v>
      </c>
      <c r="G3" s="120"/>
      <c r="H3" s="121"/>
    </row>
    <row r="4" spans="1:8">
      <c r="A4" s="122"/>
      <c r="B4" s="123"/>
      <c r="C4" s="124"/>
      <c r="D4" s="125">
        <v>20020</v>
      </c>
      <c r="E4" s="126"/>
      <c r="F4" s="127">
        <v>26879</v>
      </c>
      <c r="G4" s="128"/>
      <c r="H4" s="129"/>
    </row>
    <row r="5" spans="1:8">
      <c r="A5" s="110" t="s">
        <v>515</v>
      </c>
      <c r="B5" s="115"/>
      <c r="C5" s="116"/>
      <c r="D5" s="117">
        <v>93006</v>
      </c>
      <c r="E5" s="118"/>
      <c r="F5" s="119">
        <v>63956</v>
      </c>
      <c r="G5" s="120"/>
      <c r="H5" s="121"/>
    </row>
    <row r="6" spans="1:8">
      <c r="A6" s="122"/>
      <c r="B6" s="123"/>
      <c r="C6" s="124"/>
      <c r="D6" s="125">
        <v>27112</v>
      </c>
      <c r="E6" s="126"/>
      <c r="F6" s="127">
        <v>29239</v>
      </c>
      <c r="G6" s="128"/>
      <c r="H6" s="129"/>
    </row>
    <row r="7" spans="1:8">
      <c r="A7" s="110" t="s">
        <v>516</v>
      </c>
      <c r="B7" s="115"/>
      <c r="C7" s="116"/>
      <c r="D7" s="117">
        <v>117848</v>
      </c>
      <c r="E7" s="118"/>
      <c r="F7" s="119">
        <v>66255</v>
      </c>
      <c r="G7" s="120"/>
      <c r="H7" s="121"/>
    </row>
    <row r="8" spans="1:8">
      <c r="A8" s="122"/>
      <c r="B8" s="123"/>
      <c r="C8" s="124"/>
      <c r="D8" s="125">
        <v>39501</v>
      </c>
      <c r="E8" s="126"/>
      <c r="F8" s="127">
        <v>31822</v>
      </c>
      <c r="G8" s="128"/>
      <c r="H8" s="129"/>
    </row>
    <row r="9" spans="1:8">
      <c r="A9" s="110" t="s">
        <v>517</v>
      </c>
      <c r="B9" s="115"/>
      <c r="C9" s="116"/>
      <c r="D9" s="117">
        <v>79161</v>
      </c>
      <c r="E9" s="118"/>
      <c r="F9" s="119">
        <v>54227</v>
      </c>
      <c r="G9" s="120"/>
      <c r="H9" s="121"/>
    </row>
    <row r="10" spans="1:8">
      <c r="A10" s="122"/>
      <c r="B10" s="123"/>
      <c r="C10" s="124"/>
      <c r="D10" s="125">
        <v>37506</v>
      </c>
      <c r="E10" s="126"/>
      <c r="F10" s="127">
        <v>29694</v>
      </c>
      <c r="G10" s="128"/>
      <c r="H10" s="129"/>
    </row>
    <row r="11" spans="1:8">
      <c r="A11" s="110" t="s">
        <v>518</v>
      </c>
      <c r="B11" s="115"/>
      <c r="C11" s="116"/>
      <c r="D11" s="117">
        <v>41444</v>
      </c>
      <c r="E11" s="118"/>
      <c r="F11" s="119">
        <v>57295</v>
      </c>
      <c r="G11" s="120"/>
      <c r="H11" s="121"/>
    </row>
    <row r="12" spans="1:8">
      <c r="A12" s="122"/>
      <c r="B12" s="123"/>
      <c r="C12" s="130"/>
      <c r="D12" s="125">
        <v>18425</v>
      </c>
      <c r="E12" s="126"/>
      <c r="F12" s="127">
        <v>32771</v>
      </c>
      <c r="G12" s="128"/>
      <c r="H12" s="129"/>
    </row>
    <row r="13" spans="1:8">
      <c r="A13" s="110"/>
      <c r="B13" s="115"/>
      <c r="C13" s="131"/>
      <c r="D13" s="132">
        <v>74575</v>
      </c>
      <c r="E13" s="133"/>
      <c r="F13" s="134">
        <v>58523</v>
      </c>
      <c r="G13" s="135"/>
      <c r="H13" s="121"/>
    </row>
    <row r="14" spans="1:8">
      <c r="A14" s="122"/>
      <c r="B14" s="123"/>
      <c r="C14" s="124"/>
      <c r="D14" s="125">
        <v>28513</v>
      </c>
      <c r="E14" s="126"/>
      <c r="F14" s="127">
        <v>30081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6.3</v>
      </c>
      <c r="C19" s="136">
        <f>ROUND(VALUE(SUBSTITUTE(実質収支比率等に係る経年分析!G$48,"▲","-")),2)</f>
        <v>5.38</v>
      </c>
      <c r="D19" s="136">
        <f>ROUND(VALUE(SUBSTITUTE(実質収支比率等に係る経年分析!H$48,"▲","-")),2)</f>
        <v>4.78</v>
      </c>
      <c r="E19" s="136">
        <f>ROUND(VALUE(SUBSTITUTE(実質収支比率等に係る経年分析!I$48,"▲","-")),2)</f>
        <v>4.67</v>
      </c>
      <c r="F19" s="136">
        <f>ROUND(VALUE(SUBSTITUTE(実質収支比率等に係る経年分析!J$48,"▲","-")),2)</f>
        <v>4.42</v>
      </c>
    </row>
    <row r="20" spans="1:11">
      <c r="A20" s="136" t="s">
        <v>43</v>
      </c>
      <c r="B20" s="136">
        <f>ROUND(VALUE(SUBSTITUTE(実質収支比率等に係る経年分析!F$47,"▲","-")),2)</f>
        <v>25.14</v>
      </c>
      <c r="C20" s="136">
        <f>ROUND(VALUE(SUBSTITUTE(実質収支比率等に係る経年分析!G$47,"▲","-")),2)</f>
        <v>23.95</v>
      </c>
      <c r="D20" s="136">
        <f>ROUND(VALUE(SUBSTITUTE(実質収支比率等に係る経年分析!H$47,"▲","-")),2)</f>
        <v>28.04</v>
      </c>
      <c r="E20" s="136">
        <f>ROUND(VALUE(SUBSTITUTE(実質収支比率等に係る経年分析!I$47,"▲","-")),2)</f>
        <v>30.02</v>
      </c>
      <c r="F20" s="136">
        <f>ROUND(VALUE(SUBSTITUTE(実質収支比率等に係る経年分析!J$47,"▲","-")),2)</f>
        <v>27.89</v>
      </c>
    </row>
    <row r="21" spans="1:11">
      <c r="A21" s="136" t="s">
        <v>44</v>
      </c>
      <c r="B21" s="136">
        <f>IF(ISNUMBER(VALUE(SUBSTITUTE(実質収支比率等に係る経年分析!F$49,"▲","-"))),ROUND(VALUE(SUBSTITUTE(実質収支比率等に係る経年分析!F$49,"▲","-")),2),NA())</f>
        <v>-1.43</v>
      </c>
      <c r="C21" s="136">
        <f>IF(ISNUMBER(VALUE(SUBSTITUTE(実質収支比率等に係る経年分析!G$49,"▲","-"))),ROUND(VALUE(SUBSTITUTE(実質収支比率等に係る経年分析!G$49,"▲","-")),2),NA())</f>
        <v>-1.5</v>
      </c>
      <c r="D21" s="136">
        <f>IF(ISNUMBER(VALUE(SUBSTITUTE(実質収支比率等に係る経年分析!H$49,"▲","-"))),ROUND(VALUE(SUBSTITUTE(実質収支比率等に係る経年分析!H$49,"▲","-")),2),NA())</f>
        <v>4.01</v>
      </c>
      <c r="E21" s="136">
        <f>IF(ISNUMBER(VALUE(SUBSTITUTE(実質収支比率等に係る経年分析!I$49,"▲","-"))),ROUND(VALUE(SUBSTITUTE(実質収支比率等に係る経年分析!I$49,"▲","-")),2),NA())</f>
        <v>1.86</v>
      </c>
      <c r="F21" s="136">
        <f>IF(ISNUMBER(VALUE(SUBSTITUTE(実質収支比率等に係る経年分析!J$49,"▲","-"))),ROUND(VALUE(SUBSTITUTE(実質収支比率等に係る経年分析!J$49,"▲","-")),2),NA())</f>
        <v>-2.37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袖ケ浦市農業集落排水事業特別会計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袖ケ浦市後期高齢者医療特別会計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袖ケ浦市公共下水道事業特別会計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袖ケ浦市介護保険特別会計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0.49</v>
      </c>
    </row>
    <row r="34" spans="1:16">
      <c r="A34" s="137" t="str">
        <f>IF(連結実質赤字比率に係る赤字・黒字の構成分析!C$36="",NA(),連結実質赤字比率に係る赤字・黒字の構成分析!C$36)</f>
        <v>袖ケ浦市国民健康保険特別会計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2.0699999999999998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1.52</v>
      </c>
    </row>
    <row r="35" spans="1:16">
      <c r="A35" s="137" t="str">
        <f>IF(連結実質赤字比率に係る赤字・黒字の構成分析!C$35="",NA(),連結実質赤字比率に係る赤字・黒字の構成分析!C$35)</f>
        <v>袖ケ浦市水道事業会計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6.29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4.66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4.41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1686</v>
      </c>
      <c r="E42" s="138"/>
      <c r="F42" s="138"/>
      <c r="G42" s="138">
        <f>'実質公債費比率（分子）の構造'!L$52</f>
        <v>1684</v>
      </c>
      <c r="H42" s="138"/>
      <c r="I42" s="138"/>
      <c r="J42" s="138">
        <f>'実質公債費比率（分子）の構造'!M$52</f>
        <v>1683</v>
      </c>
      <c r="K42" s="138"/>
      <c r="L42" s="138"/>
      <c r="M42" s="138">
        <f>'実質公債費比率（分子）の構造'!N$52</f>
        <v>1555</v>
      </c>
      <c r="N42" s="138"/>
      <c r="O42" s="138"/>
      <c r="P42" s="138">
        <f>'実質公債費比率（分子）の構造'!O$52</f>
        <v>1624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150</v>
      </c>
      <c r="C45" s="138"/>
      <c r="D45" s="138"/>
      <c r="E45" s="138">
        <f>'実質公債費比率（分子）の構造'!L$49</f>
        <v>137</v>
      </c>
      <c r="F45" s="138"/>
      <c r="G45" s="138"/>
      <c r="H45" s="138">
        <f>'実質公債費比率（分子）の構造'!M$49</f>
        <v>135</v>
      </c>
      <c r="I45" s="138"/>
      <c r="J45" s="138"/>
      <c r="K45" s="138">
        <f>'実質公債費比率（分子）の構造'!N$49</f>
        <v>133</v>
      </c>
      <c r="L45" s="138"/>
      <c r="M45" s="138"/>
      <c r="N45" s="138">
        <f>'実質公債費比率（分子）の構造'!O$49</f>
        <v>128</v>
      </c>
      <c r="O45" s="138"/>
      <c r="P45" s="138"/>
    </row>
    <row r="46" spans="1:16">
      <c r="A46" s="138" t="s">
        <v>55</v>
      </c>
      <c r="B46" s="138">
        <f>'実質公債費比率（分子）の構造'!K$48</f>
        <v>746</v>
      </c>
      <c r="C46" s="138"/>
      <c r="D46" s="138"/>
      <c r="E46" s="138">
        <f>'実質公債費比率（分子）の構造'!L$48</f>
        <v>666</v>
      </c>
      <c r="F46" s="138"/>
      <c r="G46" s="138"/>
      <c r="H46" s="138">
        <f>'実質公債費比率（分子）の構造'!M$48</f>
        <v>504</v>
      </c>
      <c r="I46" s="138"/>
      <c r="J46" s="138"/>
      <c r="K46" s="138">
        <f>'実質公債費比率（分子）の構造'!N$48</f>
        <v>505</v>
      </c>
      <c r="L46" s="138"/>
      <c r="M46" s="138"/>
      <c r="N46" s="138">
        <f>'実質公債費比率（分子）の構造'!O$48</f>
        <v>502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1060</v>
      </c>
      <c r="C49" s="138"/>
      <c r="D49" s="138"/>
      <c r="E49" s="138">
        <f>'実質公債費比率（分子）の構造'!L$45</f>
        <v>1094</v>
      </c>
      <c r="F49" s="138"/>
      <c r="G49" s="138"/>
      <c r="H49" s="138">
        <f>'実質公債費比率（分子）の構造'!M$45</f>
        <v>1081</v>
      </c>
      <c r="I49" s="138"/>
      <c r="J49" s="138"/>
      <c r="K49" s="138">
        <f>'実質公債費比率（分子）の構造'!N$45</f>
        <v>1085</v>
      </c>
      <c r="L49" s="138"/>
      <c r="M49" s="138"/>
      <c r="N49" s="138">
        <f>'実質公債費比率（分子）の構造'!O$45</f>
        <v>1050</v>
      </c>
      <c r="O49" s="138"/>
      <c r="P49" s="138"/>
    </row>
    <row r="50" spans="1:16">
      <c r="A50" s="138" t="s">
        <v>59</v>
      </c>
      <c r="B50" s="138" t="e">
        <f>NA()</f>
        <v>#N/A</v>
      </c>
      <c r="C50" s="138">
        <f>IF(ISNUMBER('実質公債費比率（分子）の構造'!K$53),'実質公債費比率（分子）の構造'!K$53,NA())</f>
        <v>282</v>
      </c>
      <c r="D50" s="138" t="e">
        <f>NA()</f>
        <v>#N/A</v>
      </c>
      <c r="E50" s="138" t="e">
        <f>NA()</f>
        <v>#N/A</v>
      </c>
      <c r="F50" s="138">
        <f>IF(ISNUMBER('実質公債費比率（分子）の構造'!L$53),'実質公債費比率（分子）の構造'!L$53,NA())</f>
        <v>213</v>
      </c>
      <c r="G50" s="138" t="e">
        <f>NA()</f>
        <v>#N/A</v>
      </c>
      <c r="H50" s="138" t="e">
        <f>NA()</f>
        <v>#N/A</v>
      </c>
      <c r="I50" s="138">
        <f>IF(ISNUMBER('実質公債費比率（分子）の構造'!M$53),'実質公債費比率（分子）の構造'!M$53,NA())</f>
        <v>37</v>
      </c>
      <c r="J50" s="138" t="e">
        <f>NA()</f>
        <v>#N/A</v>
      </c>
      <c r="K50" s="138" t="e">
        <f>NA()</f>
        <v>#N/A</v>
      </c>
      <c r="L50" s="138">
        <f>IF(ISNUMBER('実質公債費比率（分子）の構造'!N$53),'実質公債費比率（分子）の構造'!N$53,NA())</f>
        <v>168</v>
      </c>
      <c r="M50" s="138" t="e">
        <f>NA()</f>
        <v>#N/A</v>
      </c>
      <c r="N50" s="138" t="e">
        <f>NA()</f>
        <v>#N/A</v>
      </c>
      <c r="O50" s="138">
        <f>IF(ISNUMBER('実質公債費比率（分子）の構造'!O$53),'実質公債費比率（分子）の構造'!O$53,NA())</f>
        <v>56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14965</v>
      </c>
      <c r="E56" s="137"/>
      <c r="F56" s="137"/>
      <c r="G56" s="137">
        <f>'将来負担比率（分子）の構造'!J$52</f>
        <v>14755</v>
      </c>
      <c r="H56" s="137"/>
      <c r="I56" s="137"/>
      <c r="J56" s="137">
        <f>'将来負担比率（分子）の構造'!K$52</f>
        <v>14177</v>
      </c>
      <c r="K56" s="137"/>
      <c r="L56" s="137"/>
      <c r="M56" s="137">
        <f>'将来負担比率（分子）の構造'!L$52</f>
        <v>13811</v>
      </c>
      <c r="N56" s="137"/>
      <c r="O56" s="137"/>
      <c r="P56" s="137">
        <f>'将来負担比率（分子）の構造'!M$52</f>
        <v>13222</v>
      </c>
    </row>
    <row r="57" spans="1:16">
      <c r="A57" s="137" t="s">
        <v>36</v>
      </c>
      <c r="B57" s="137"/>
      <c r="C57" s="137"/>
      <c r="D57" s="137">
        <f>'将来負担比率（分子）の構造'!I$51</f>
        <v>4135</v>
      </c>
      <c r="E57" s="137"/>
      <c r="F57" s="137"/>
      <c r="G57" s="137">
        <f>'将来負担比率（分子）の構造'!J$51</f>
        <v>4408</v>
      </c>
      <c r="H57" s="137"/>
      <c r="I57" s="137"/>
      <c r="J57" s="137">
        <f>'将来負担比率（分子）の構造'!K$51</f>
        <v>5507</v>
      </c>
      <c r="K57" s="137"/>
      <c r="L57" s="137"/>
      <c r="M57" s="137">
        <f>'将来負担比率（分子）の構造'!L$51</f>
        <v>4819</v>
      </c>
      <c r="N57" s="137"/>
      <c r="O57" s="137"/>
      <c r="P57" s="137">
        <f>'将来負担比率（分子）の構造'!M$51</f>
        <v>5858</v>
      </c>
    </row>
    <row r="58" spans="1:16">
      <c r="A58" s="137" t="s">
        <v>35</v>
      </c>
      <c r="B58" s="137"/>
      <c r="C58" s="137"/>
      <c r="D58" s="137">
        <f>'将来負担比率（分子）の構造'!I$50</f>
        <v>7029</v>
      </c>
      <c r="E58" s="137"/>
      <c r="F58" s="137"/>
      <c r="G58" s="137">
        <f>'将来負担比率（分子）の構造'!J$50</f>
        <v>6550</v>
      </c>
      <c r="H58" s="137"/>
      <c r="I58" s="137"/>
      <c r="J58" s="137">
        <f>'将来負担比率（分子）の構造'!K$50</f>
        <v>6702</v>
      </c>
      <c r="K58" s="137"/>
      <c r="L58" s="137"/>
      <c r="M58" s="137">
        <f>'将来負担比率（分子）の構造'!L$50</f>
        <v>6307</v>
      </c>
      <c r="N58" s="137"/>
      <c r="O58" s="137"/>
      <c r="P58" s="137">
        <f>'将来負担比率（分子）の構造'!M$50</f>
        <v>5745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4300</v>
      </c>
      <c r="C62" s="137"/>
      <c r="D62" s="137"/>
      <c r="E62" s="137">
        <f>'将来負担比率（分子）の構造'!J$45</f>
        <v>4077</v>
      </c>
      <c r="F62" s="137"/>
      <c r="G62" s="137"/>
      <c r="H62" s="137">
        <f>'将来負担比率（分子）の構造'!K$45</f>
        <v>3639</v>
      </c>
      <c r="I62" s="137"/>
      <c r="J62" s="137"/>
      <c r="K62" s="137">
        <f>'将来負担比率（分子）の構造'!L$45</f>
        <v>3378</v>
      </c>
      <c r="L62" s="137"/>
      <c r="M62" s="137"/>
      <c r="N62" s="137">
        <f>'将来負担比率（分子）の構造'!M$45</f>
        <v>3335</v>
      </c>
      <c r="O62" s="137"/>
      <c r="P62" s="137"/>
    </row>
    <row r="63" spans="1:16">
      <c r="A63" s="137" t="s">
        <v>28</v>
      </c>
      <c r="B63" s="137">
        <f>'将来負担比率（分子）の構造'!I$44</f>
        <v>1940</v>
      </c>
      <c r="C63" s="137"/>
      <c r="D63" s="137"/>
      <c r="E63" s="137">
        <f>'将来負担比率（分子）の構造'!J$44</f>
        <v>1924</v>
      </c>
      <c r="F63" s="137"/>
      <c r="G63" s="137"/>
      <c r="H63" s="137">
        <f>'将来負担比率（分子）の構造'!K$44</f>
        <v>1825</v>
      </c>
      <c r="I63" s="137"/>
      <c r="J63" s="137"/>
      <c r="K63" s="137">
        <f>'将来負担比率（分子）の構造'!L$44</f>
        <v>1729</v>
      </c>
      <c r="L63" s="137"/>
      <c r="M63" s="137"/>
      <c r="N63" s="137">
        <f>'将来負担比率（分子）の構造'!M$44</f>
        <v>1613</v>
      </c>
      <c r="O63" s="137"/>
      <c r="P63" s="137"/>
    </row>
    <row r="64" spans="1:16">
      <c r="A64" s="137" t="s">
        <v>27</v>
      </c>
      <c r="B64" s="137">
        <f>'将来負担比率（分子）の構造'!I$43</f>
        <v>8061</v>
      </c>
      <c r="C64" s="137"/>
      <c r="D64" s="137"/>
      <c r="E64" s="137">
        <f>'将来負担比率（分子）の構造'!J$43</f>
        <v>7560</v>
      </c>
      <c r="F64" s="137"/>
      <c r="G64" s="137"/>
      <c r="H64" s="137">
        <f>'将来負担比率（分子）の構造'!K$43</f>
        <v>7066</v>
      </c>
      <c r="I64" s="137"/>
      <c r="J64" s="137"/>
      <c r="K64" s="137">
        <f>'将来負担比率（分子）の構造'!L$43</f>
        <v>6416</v>
      </c>
      <c r="L64" s="137"/>
      <c r="M64" s="137"/>
      <c r="N64" s="137">
        <f>'将来負担比率（分子）の構造'!M$43</f>
        <v>5668</v>
      </c>
      <c r="O64" s="137"/>
      <c r="P64" s="137"/>
    </row>
    <row r="65" spans="1:16">
      <c r="A65" s="137" t="s">
        <v>26</v>
      </c>
      <c r="B65" s="137">
        <f>'将来負担比率（分子）の構造'!I$42</f>
        <v>1396</v>
      </c>
      <c r="C65" s="137"/>
      <c r="D65" s="137"/>
      <c r="E65" s="137">
        <f>'将来負担比率（分子）の構造'!J$42</f>
        <v>1397</v>
      </c>
      <c r="F65" s="137"/>
      <c r="G65" s="137"/>
      <c r="H65" s="137">
        <f>'将来負担比率（分子）の構造'!K$42</f>
        <v>1152</v>
      </c>
      <c r="I65" s="137"/>
      <c r="J65" s="137"/>
      <c r="K65" s="137" t="str">
        <f>'将来負担比率（分子）の構造'!L$42</f>
        <v>-</v>
      </c>
      <c r="L65" s="137"/>
      <c r="M65" s="137"/>
      <c r="N65" s="137">
        <f>'将来負担比率（分子）の構造'!M$42</f>
        <v>151</v>
      </c>
      <c r="O65" s="137"/>
      <c r="P65" s="137"/>
    </row>
    <row r="66" spans="1:16">
      <c r="A66" s="137" t="s">
        <v>25</v>
      </c>
      <c r="B66" s="137">
        <f>'将来負担比率（分子）の構造'!I$41</f>
        <v>9209</v>
      </c>
      <c r="C66" s="137"/>
      <c r="D66" s="137"/>
      <c r="E66" s="137">
        <f>'将来負担比率（分子）の構造'!J$41</f>
        <v>10660</v>
      </c>
      <c r="F66" s="137"/>
      <c r="G66" s="137"/>
      <c r="H66" s="137">
        <f>'将来負担比率（分子）の構造'!K$41</f>
        <v>13399</v>
      </c>
      <c r="I66" s="137"/>
      <c r="J66" s="137"/>
      <c r="K66" s="137">
        <f>'将来負担比率（分子）の構造'!L$41</f>
        <v>14145</v>
      </c>
      <c r="L66" s="137"/>
      <c r="M66" s="137"/>
      <c r="N66" s="137">
        <f>'将来負担比率（分子）の構造'!M$41</f>
        <v>14643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695</v>
      </c>
      <c r="J67" s="137" t="e">
        <f>NA()</f>
        <v>#N/A</v>
      </c>
      <c r="K67" s="137" t="e">
        <f>NA()</f>
        <v>#N/A</v>
      </c>
      <c r="L67" s="137">
        <f>IF(ISNUMBER('将来負担比率（分子）の構造'!L$53), IF('将来負担比率（分子）の構造'!L$53 &lt; 0, 0, '将来負担比率（分子）の構造'!L$53), NA())</f>
        <v>731</v>
      </c>
      <c r="M67" s="137" t="e">
        <f>NA()</f>
        <v>#N/A</v>
      </c>
      <c r="N67" s="137" t="e">
        <f>NA()</f>
        <v>#N/A</v>
      </c>
      <c r="O67" s="137">
        <f>IF(ISNUMBER('将来負担比率（分子）の構造'!M$53), IF('将来負担比率（分子）の構造'!M$53 &lt; 0, 0, '将来負担比率（分子）の構造'!M$53), NA())</f>
        <v>583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13195531</v>
      </c>
      <c r="S5" s="615"/>
      <c r="T5" s="615"/>
      <c r="U5" s="615"/>
      <c r="V5" s="615"/>
      <c r="W5" s="615"/>
      <c r="X5" s="615"/>
      <c r="Y5" s="616"/>
      <c r="Z5" s="617">
        <v>55.7</v>
      </c>
      <c r="AA5" s="617"/>
      <c r="AB5" s="617"/>
      <c r="AC5" s="617"/>
      <c r="AD5" s="618">
        <v>12680250</v>
      </c>
      <c r="AE5" s="618"/>
      <c r="AF5" s="618"/>
      <c r="AG5" s="618"/>
      <c r="AH5" s="618"/>
      <c r="AI5" s="618"/>
      <c r="AJ5" s="618"/>
      <c r="AK5" s="618"/>
      <c r="AL5" s="619">
        <v>88</v>
      </c>
      <c r="AM5" s="620"/>
      <c r="AN5" s="620"/>
      <c r="AO5" s="621"/>
      <c r="AP5" s="611" t="s">
        <v>211</v>
      </c>
      <c r="AQ5" s="612"/>
      <c r="AR5" s="612"/>
      <c r="AS5" s="612"/>
      <c r="AT5" s="612"/>
      <c r="AU5" s="612"/>
      <c r="AV5" s="612"/>
      <c r="AW5" s="612"/>
      <c r="AX5" s="612"/>
      <c r="AY5" s="612"/>
      <c r="AZ5" s="612"/>
      <c r="BA5" s="612"/>
      <c r="BB5" s="612"/>
      <c r="BC5" s="612"/>
      <c r="BD5" s="612"/>
      <c r="BE5" s="612"/>
      <c r="BF5" s="613"/>
      <c r="BG5" s="625">
        <v>12680250</v>
      </c>
      <c r="BH5" s="626"/>
      <c r="BI5" s="626"/>
      <c r="BJ5" s="626"/>
      <c r="BK5" s="626"/>
      <c r="BL5" s="626"/>
      <c r="BM5" s="626"/>
      <c r="BN5" s="627"/>
      <c r="BO5" s="628">
        <v>96.1</v>
      </c>
      <c r="BP5" s="628"/>
      <c r="BQ5" s="628"/>
      <c r="BR5" s="628"/>
      <c r="BS5" s="629">
        <v>118166</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389846</v>
      </c>
      <c r="S6" s="626"/>
      <c r="T6" s="626"/>
      <c r="U6" s="626"/>
      <c r="V6" s="626"/>
      <c r="W6" s="626"/>
      <c r="X6" s="626"/>
      <c r="Y6" s="627"/>
      <c r="Z6" s="628">
        <v>1.6</v>
      </c>
      <c r="AA6" s="628"/>
      <c r="AB6" s="628"/>
      <c r="AC6" s="628"/>
      <c r="AD6" s="629">
        <v>389846</v>
      </c>
      <c r="AE6" s="629"/>
      <c r="AF6" s="629"/>
      <c r="AG6" s="629"/>
      <c r="AH6" s="629"/>
      <c r="AI6" s="629"/>
      <c r="AJ6" s="629"/>
      <c r="AK6" s="629"/>
      <c r="AL6" s="630">
        <v>2.7</v>
      </c>
      <c r="AM6" s="631"/>
      <c r="AN6" s="631"/>
      <c r="AO6" s="632"/>
      <c r="AP6" s="622" t="s">
        <v>216</v>
      </c>
      <c r="AQ6" s="623"/>
      <c r="AR6" s="623"/>
      <c r="AS6" s="623"/>
      <c r="AT6" s="623"/>
      <c r="AU6" s="623"/>
      <c r="AV6" s="623"/>
      <c r="AW6" s="623"/>
      <c r="AX6" s="623"/>
      <c r="AY6" s="623"/>
      <c r="AZ6" s="623"/>
      <c r="BA6" s="623"/>
      <c r="BB6" s="623"/>
      <c r="BC6" s="623"/>
      <c r="BD6" s="623"/>
      <c r="BE6" s="623"/>
      <c r="BF6" s="624"/>
      <c r="BG6" s="625">
        <v>12680250</v>
      </c>
      <c r="BH6" s="626"/>
      <c r="BI6" s="626"/>
      <c r="BJ6" s="626"/>
      <c r="BK6" s="626"/>
      <c r="BL6" s="626"/>
      <c r="BM6" s="626"/>
      <c r="BN6" s="627"/>
      <c r="BO6" s="628">
        <v>96.1</v>
      </c>
      <c r="BP6" s="628"/>
      <c r="BQ6" s="628"/>
      <c r="BR6" s="628"/>
      <c r="BS6" s="629">
        <v>118166</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285452</v>
      </c>
      <c r="CS6" s="626"/>
      <c r="CT6" s="626"/>
      <c r="CU6" s="626"/>
      <c r="CV6" s="626"/>
      <c r="CW6" s="626"/>
      <c r="CX6" s="626"/>
      <c r="CY6" s="627"/>
      <c r="CZ6" s="628">
        <v>1.2</v>
      </c>
      <c r="DA6" s="628"/>
      <c r="DB6" s="628"/>
      <c r="DC6" s="628"/>
      <c r="DD6" s="634" t="s">
        <v>218</v>
      </c>
      <c r="DE6" s="626"/>
      <c r="DF6" s="626"/>
      <c r="DG6" s="626"/>
      <c r="DH6" s="626"/>
      <c r="DI6" s="626"/>
      <c r="DJ6" s="626"/>
      <c r="DK6" s="626"/>
      <c r="DL6" s="626"/>
      <c r="DM6" s="626"/>
      <c r="DN6" s="626"/>
      <c r="DO6" s="626"/>
      <c r="DP6" s="627"/>
      <c r="DQ6" s="634">
        <v>285452</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7566</v>
      </c>
      <c r="S7" s="626"/>
      <c r="T7" s="626"/>
      <c r="U7" s="626"/>
      <c r="V7" s="626"/>
      <c r="W7" s="626"/>
      <c r="X7" s="626"/>
      <c r="Y7" s="627"/>
      <c r="Z7" s="628">
        <v>0</v>
      </c>
      <c r="AA7" s="628"/>
      <c r="AB7" s="628"/>
      <c r="AC7" s="628"/>
      <c r="AD7" s="629">
        <v>7566</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4398829</v>
      </c>
      <c r="BH7" s="626"/>
      <c r="BI7" s="626"/>
      <c r="BJ7" s="626"/>
      <c r="BK7" s="626"/>
      <c r="BL7" s="626"/>
      <c r="BM7" s="626"/>
      <c r="BN7" s="627"/>
      <c r="BO7" s="628">
        <v>33.299999999999997</v>
      </c>
      <c r="BP7" s="628"/>
      <c r="BQ7" s="628"/>
      <c r="BR7" s="628"/>
      <c r="BS7" s="629">
        <v>118166</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2932880</v>
      </c>
      <c r="CS7" s="626"/>
      <c r="CT7" s="626"/>
      <c r="CU7" s="626"/>
      <c r="CV7" s="626"/>
      <c r="CW7" s="626"/>
      <c r="CX7" s="626"/>
      <c r="CY7" s="627"/>
      <c r="CZ7" s="628">
        <v>12.8</v>
      </c>
      <c r="DA7" s="628"/>
      <c r="DB7" s="628"/>
      <c r="DC7" s="628"/>
      <c r="DD7" s="634">
        <v>33489</v>
      </c>
      <c r="DE7" s="626"/>
      <c r="DF7" s="626"/>
      <c r="DG7" s="626"/>
      <c r="DH7" s="626"/>
      <c r="DI7" s="626"/>
      <c r="DJ7" s="626"/>
      <c r="DK7" s="626"/>
      <c r="DL7" s="626"/>
      <c r="DM7" s="626"/>
      <c r="DN7" s="626"/>
      <c r="DO7" s="626"/>
      <c r="DP7" s="627"/>
      <c r="DQ7" s="634">
        <v>2726453</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33174</v>
      </c>
      <c r="S8" s="626"/>
      <c r="T8" s="626"/>
      <c r="U8" s="626"/>
      <c r="V8" s="626"/>
      <c r="W8" s="626"/>
      <c r="X8" s="626"/>
      <c r="Y8" s="627"/>
      <c r="Z8" s="628">
        <v>0.1</v>
      </c>
      <c r="AA8" s="628"/>
      <c r="AB8" s="628"/>
      <c r="AC8" s="628"/>
      <c r="AD8" s="629">
        <v>33174</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107474</v>
      </c>
      <c r="BH8" s="626"/>
      <c r="BI8" s="626"/>
      <c r="BJ8" s="626"/>
      <c r="BK8" s="626"/>
      <c r="BL8" s="626"/>
      <c r="BM8" s="626"/>
      <c r="BN8" s="627"/>
      <c r="BO8" s="628">
        <v>0.8</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7837819</v>
      </c>
      <c r="CS8" s="626"/>
      <c r="CT8" s="626"/>
      <c r="CU8" s="626"/>
      <c r="CV8" s="626"/>
      <c r="CW8" s="626"/>
      <c r="CX8" s="626"/>
      <c r="CY8" s="627"/>
      <c r="CZ8" s="628">
        <v>34.1</v>
      </c>
      <c r="DA8" s="628"/>
      <c r="DB8" s="628"/>
      <c r="DC8" s="628"/>
      <c r="DD8" s="634">
        <v>139411</v>
      </c>
      <c r="DE8" s="626"/>
      <c r="DF8" s="626"/>
      <c r="DG8" s="626"/>
      <c r="DH8" s="626"/>
      <c r="DI8" s="626"/>
      <c r="DJ8" s="626"/>
      <c r="DK8" s="626"/>
      <c r="DL8" s="626"/>
      <c r="DM8" s="626"/>
      <c r="DN8" s="626"/>
      <c r="DO8" s="626"/>
      <c r="DP8" s="627"/>
      <c r="DQ8" s="634">
        <v>3956761</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24461</v>
      </c>
      <c r="S9" s="626"/>
      <c r="T9" s="626"/>
      <c r="U9" s="626"/>
      <c r="V9" s="626"/>
      <c r="W9" s="626"/>
      <c r="X9" s="626"/>
      <c r="Y9" s="627"/>
      <c r="Z9" s="628">
        <v>0.1</v>
      </c>
      <c r="AA9" s="628"/>
      <c r="AB9" s="628"/>
      <c r="AC9" s="628"/>
      <c r="AD9" s="629">
        <v>24461</v>
      </c>
      <c r="AE9" s="629"/>
      <c r="AF9" s="629"/>
      <c r="AG9" s="629"/>
      <c r="AH9" s="629"/>
      <c r="AI9" s="629"/>
      <c r="AJ9" s="629"/>
      <c r="AK9" s="629"/>
      <c r="AL9" s="630">
        <v>0.2</v>
      </c>
      <c r="AM9" s="631"/>
      <c r="AN9" s="631"/>
      <c r="AO9" s="632"/>
      <c r="AP9" s="622" t="s">
        <v>226</v>
      </c>
      <c r="AQ9" s="623"/>
      <c r="AR9" s="623"/>
      <c r="AS9" s="623"/>
      <c r="AT9" s="623"/>
      <c r="AU9" s="623"/>
      <c r="AV9" s="623"/>
      <c r="AW9" s="623"/>
      <c r="AX9" s="623"/>
      <c r="AY9" s="623"/>
      <c r="AZ9" s="623"/>
      <c r="BA9" s="623"/>
      <c r="BB9" s="623"/>
      <c r="BC9" s="623"/>
      <c r="BD9" s="623"/>
      <c r="BE9" s="623"/>
      <c r="BF9" s="624"/>
      <c r="BG9" s="625">
        <v>3256475</v>
      </c>
      <c r="BH9" s="626"/>
      <c r="BI9" s="626"/>
      <c r="BJ9" s="626"/>
      <c r="BK9" s="626"/>
      <c r="BL9" s="626"/>
      <c r="BM9" s="626"/>
      <c r="BN9" s="627"/>
      <c r="BO9" s="628">
        <v>24.7</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2485495</v>
      </c>
      <c r="CS9" s="626"/>
      <c r="CT9" s="626"/>
      <c r="CU9" s="626"/>
      <c r="CV9" s="626"/>
      <c r="CW9" s="626"/>
      <c r="CX9" s="626"/>
      <c r="CY9" s="627"/>
      <c r="CZ9" s="628">
        <v>10.8</v>
      </c>
      <c r="DA9" s="628"/>
      <c r="DB9" s="628"/>
      <c r="DC9" s="628"/>
      <c r="DD9" s="634">
        <v>10934</v>
      </c>
      <c r="DE9" s="626"/>
      <c r="DF9" s="626"/>
      <c r="DG9" s="626"/>
      <c r="DH9" s="626"/>
      <c r="DI9" s="626"/>
      <c r="DJ9" s="626"/>
      <c r="DK9" s="626"/>
      <c r="DL9" s="626"/>
      <c r="DM9" s="626"/>
      <c r="DN9" s="626"/>
      <c r="DO9" s="626"/>
      <c r="DP9" s="627"/>
      <c r="DQ9" s="634">
        <v>2125122</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979817</v>
      </c>
      <c r="S10" s="626"/>
      <c r="T10" s="626"/>
      <c r="U10" s="626"/>
      <c r="V10" s="626"/>
      <c r="W10" s="626"/>
      <c r="X10" s="626"/>
      <c r="Y10" s="627"/>
      <c r="Z10" s="628">
        <v>4.0999999999999996</v>
      </c>
      <c r="AA10" s="628"/>
      <c r="AB10" s="628"/>
      <c r="AC10" s="628"/>
      <c r="AD10" s="629">
        <v>979817</v>
      </c>
      <c r="AE10" s="629"/>
      <c r="AF10" s="629"/>
      <c r="AG10" s="629"/>
      <c r="AH10" s="629"/>
      <c r="AI10" s="629"/>
      <c r="AJ10" s="629"/>
      <c r="AK10" s="629"/>
      <c r="AL10" s="630">
        <v>6.8</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224865</v>
      </c>
      <c r="BH10" s="626"/>
      <c r="BI10" s="626"/>
      <c r="BJ10" s="626"/>
      <c r="BK10" s="626"/>
      <c r="BL10" s="626"/>
      <c r="BM10" s="626"/>
      <c r="BN10" s="627"/>
      <c r="BO10" s="628">
        <v>1.7</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2546</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2546</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95919</v>
      </c>
      <c r="S11" s="626"/>
      <c r="T11" s="626"/>
      <c r="U11" s="626"/>
      <c r="V11" s="626"/>
      <c r="W11" s="626"/>
      <c r="X11" s="626"/>
      <c r="Y11" s="627"/>
      <c r="Z11" s="628">
        <v>0.4</v>
      </c>
      <c r="AA11" s="628"/>
      <c r="AB11" s="628"/>
      <c r="AC11" s="628"/>
      <c r="AD11" s="629">
        <v>95919</v>
      </c>
      <c r="AE11" s="629"/>
      <c r="AF11" s="629"/>
      <c r="AG11" s="629"/>
      <c r="AH11" s="629"/>
      <c r="AI11" s="629"/>
      <c r="AJ11" s="629"/>
      <c r="AK11" s="629"/>
      <c r="AL11" s="630">
        <v>0.7</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810015</v>
      </c>
      <c r="BH11" s="626"/>
      <c r="BI11" s="626"/>
      <c r="BJ11" s="626"/>
      <c r="BK11" s="626"/>
      <c r="BL11" s="626"/>
      <c r="BM11" s="626"/>
      <c r="BN11" s="627"/>
      <c r="BO11" s="628">
        <v>6.1</v>
      </c>
      <c r="BP11" s="628"/>
      <c r="BQ11" s="628"/>
      <c r="BR11" s="628"/>
      <c r="BS11" s="634">
        <v>118166</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591872</v>
      </c>
      <c r="CS11" s="626"/>
      <c r="CT11" s="626"/>
      <c r="CU11" s="626"/>
      <c r="CV11" s="626"/>
      <c r="CW11" s="626"/>
      <c r="CX11" s="626"/>
      <c r="CY11" s="627"/>
      <c r="CZ11" s="628">
        <v>2.6</v>
      </c>
      <c r="DA11" s="628"/>
      <c r="DB11" s="628"/>
      <c r="DC11" s="628"/>
      <c r="DD11" s="634">
        <v>194901</v>
      </c>
      <c r="DE11" s="626"/>
      <c r="DF11" s="626"/>
      <c r="DG11" s="626"/>
      <c r="DH11" s="626"/>
      <c r="DI11" s="626"/>
      <c r="DJ11" s="626"/>
      <c r="DK11" s="626"/>
      <c r="DL11" s="626"/>
      <c r="DM11" s="626"/>
      <c r="DN11" s="626"/>
      <c r="DO11" s="626"/>
      <c r="DP11" s="627"/>
      <c r="DQ11" s="634">
        <v>377687</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7642593</v>
      </c>
      <c r="BH12" s="626"/>
      <c r="BI12" s="626"/>
      <c r="BJ12" s="626"/>
      <c r="BK12" s="626"/>
      <c r="BL12" s="626"/>
      <c r="BM12" s="626"/>
      <c r="BN12" s="627"/>
      <c r="BO12" s="628">
        <v>57.9</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813362</v>
      </c>
      <c r="CS12" s="626"/>
      <c r="CT12" s="626"/>
      <c r="CU12" s="626"/>
      <c r="CV12" s="626"/>
      <c r="CW12" s="626"/>
      <c r="CX12" s="626"/>
      <c r="CY12" s="627"/>
      <c r="CZ12" s="628">
        <v>3.5</v>
      </c>
      <c r="DA12" s="628"/>
      <c r="DB12" s="628"/>
      <c r="DC12" s="628"/>
      <c r="DD12" s="634">
        <v>158220</v>
      </c>
      <c r="DE12" s="626"/>
      <c r="DF12" s="626"/>
      <c r="DG12" s="626"/>
      <c r="DH12" s="626"/>
      <c r="DI12" s="626"/>
      <c r="DJ12" s="626"/>
      <c r="DK12" s="626"/>
      <c r="DL12" s="626"/>
      <c r="DM12" s="626"/>
      <c r="DN12" s="626"/>
      <c r="DO12" s="626"/>
      <c r="DP12" s="627"/>
      <c r="DQ12" s="634">
        <v>475909</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51113</v>
      </c>
      <c r="S13" s="626"/>
      <c r="T13" s="626"/>
      <c r="U13" s="626"/>
      <c r="V13" s="626"/>
      <c r="W13" s="626"/>
      <c r="X13" s="626"/>
      <c r="Y13" s="627"/>
      <c r="Z13" s="628">
        <v>0.2</v>
      </c>
      <c r="AA13" s="628"/>
      <c r="AB13" s="628"/>
      <c r="AC13" s="628"/>
      <c r="AD13" s="629">
        <v>51113</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7621035</v>
      </c>
      <c r="BH13" s="626"/>
      <c r="BI13" s="626"/>
      <c r="BJ13" s="626"/>
      <c r="BK13" s="626"/>
      <c r="BL13" s="626"/>
      <c r="BM13" s="626"/>
      <c r="BN13" s="627"/>
      <c r="BO13" s="628">
        <v>57.8</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2943510</v>
      </c>
      <c r="CS13" s="626"/>
      <c r="CT13" s="626"/>
      <c r="CU13" s="626"/>
      <c r="CV13" s="626"/>
      <c r="CW13" s="626"/>
      <c r="CX13" s="626"/>
      <c r="CY13" s="627"/>
      <c r="CZ13" s="628">
        <v>12.8</v>
      </c>
      <c r="DA13" s="628"/>
      <c r="DB13" s="628"/>
      <c r="DC13" s="628"/>
      <c r="DD13" s="634">
        <v>1678973</v>
      </c>
      <c r="DE13" s="626"/>
      <c r="DF13" s="626"/>
      <c r="DG13" s="626"/>
      <c r="DH13" s="626"/>
      <c r="DI13" s="626"/>
      <c r="DJ13" s="626"/>
      <c r="DK13" s="626"/>
      <c r="DL13" s="626"/>
      <c r="DM13" s="626"/>
      <c r="DN13" s="626"/>
      <c r="DO13" s="626"/>
      <c r="DP13" s="627"/>
      <c r="DQ13" s="634">
        <v>1411291</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148561</v>
      </c>
      <c r="BH14" s="626"/>
      <c r="BI14" s="626"/>
      <c r="BJ14" s="626"/>
      <c r="BK14" s="626"/>
      <c r="BL14" s="626"/>
      <c r="BM14" s="626"/>
      <c r="BN14" s="627"/>
      <c r="BO14" s="628">
        <v>1.1000000000000001</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1324339</v>
      </c>
      <c r="CS14" s="626"/>
      <c r="CT14" s="626"/>
      <c r="CU14" s="626"/>
      <c r="CV14" s="626"/>
      <c r="CW14" s="626"/>
      <c r="CX14" s="626"/>
      <c r="CY14" s="627"/>
      <c r="CZ14" s="628">
        <v>5.8</v>
      </c>
      <c r="DA14" s="628"/>
      <c r="DB14" s="628"/>
      <c r="DC14" s="628"/>
      <c r="DD14" s="634">
        <v>149267</v>
      </c>
      <c r="DE14" s="626"/>
      <c r="DF14" s="626"/>
      <c r="DG14" s="626"/>
      <c r="DH14" s="626"/>
      <c r="DI14" s="626"/>
      <c r="DJ14" s="626"/>
      <c r="DK14" s="626"/>
      <c r="DL14" s="626"/>
      <c r="DM14" s="626"/>
      <c r="DN14" s="626"/>
      <c r="DO14" s="626"/>
      <c r="DP14" s="627"/>
      <c r="DQ14" s="634">
        <v>1229145</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56256</v>
      </c>
      <c r="S15" s="626"/>
      <c r="T15" s="626"/>
      <c r="U15" s="626"/>
      <c r="V15" s="626"/>
      <c r="W15" s="626"/>
      <c r="X15" s="626"/>
      <c r="Y15" s="627"/>
      <c r="Z15" s="628">
        <v>0.2</v>
      </c>
      <c r="AA15" s="628"/>
      <c r="AB15" s="628"/>
      <c r="AC15" s="628"/>
      <c r="AD15" s="629">
        <v>56256</v>
      </c>
      <c r="AE15" s="629"/>
      <c r="AF15" s="629"/>
      <c r="AG15" s="629"/>
      <c r="AH15" s="629"/>
      <c r="AI15" s="629"/>
      <c r="AJ15" s="629"/>
      <c r="AK15" s="629"/>
      <c r="AL15" s="630">
        <v>0.4</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490267</v>
      </c>
      <c r="BH15" s="626"/>
      <c r="BI15" s="626"/>
      <c r="BJ15" s="626"/>
      <c r="BK15" s="626"/>
      <c r="BL15" s="626"/>
      <c r="BM15" s="626"/>
      <c r="BN15" s="627"/>
      <c r="BO15" s="628">
        <v>3.7</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2698608</v>
      </c>
      <c r="CS15" s="626"/>
      <c r="CT15" s="626"/>
      <c r="CU15" s="626"/>
      <c r="CV15" s="626"/>
      <c r="CW15" s="626"/>
      <c r="CX15" s="626"/>
      <c r="CY15" s="627"/>
      <c r="CZ15" s="628">
        <v>11.7</v>
      </c>
      <c r="DA15" s="628"/>
      <c r="DB15" s="628"/>
      <c r="DC15" s="628"/>
      <c r="DD15" s="634">
        <v>217023</v>
      </c>
      <c r="DE15" s="626"/>
      <c r="DF15" s="626"/>
      <c r="DG15" s="626"/>
      <c r="DH15" s="626"/>
      <c r="DI15" s="626"/>
      <c r="DJ15" s="626"/>
      <c r="DK15" s="626"/>
      <c r="DL15" s="626"/>
      <c r="DM15" s="626"/>
      <c r="DN15" s="626"/>
      <c r="DO15" s="626"/>
      <c r="DP15" s="627"/>
      <c r="DQ15" s="634">
        <v>2174647</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41877</v>
      </c>
      <c r="S16" s="626"/>
      <c r="T16" s="626"/>
      <c r="U16" s="626"/>
      <c r="V16" s="626"/>
      <c r="W16" s="626"/>
      <c r="X16" s="626"/>
      <c r="Y16" s="627"/>
      <c r="Z16" s="628">
        <v>0.2</v>
      </c>
      <c r="AA16" s="628"/>
      <c r="AB16" s="628"/>
      <c r="AC16" s="628"/>
      <c r="AD16" s="629" t="s">
        <v>112</v>
      </c>
      <c r="AE16" s="629"/>
      <c r="AF16" s="629"/>
      <c r="AG16" s="629"/>
      <c r="AH16" s="629"/>
      <c r="AI16" s="629"/>
      <c r="AJ16" s="629"/>
      <c r="AK16" s="629"/>
      <c r="AL16" s="630" t="s">
        <v>112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9849</v>
      </c>
      <c r="CS16" s="626"/>
      <c r="CT16" s="626"/>
      <c r="CU16" s="626"/>
      <c r="CV16" s="626"/>
      <c r="CW16" s="626"/>
      <c r="CX16" s="626"/>
      <c r="CY16" s="627"/>
      <c r="CZ16" s="628">
        <v>0</v>
      </c>
      <c r="DA16" s="628"/>
      <c r="DB16" s="628"/>
      <c r="DC16" s="628"/>
      <c r="DD16" s="634" t="s">
        <v>112</v>
      </c>
      <c r="DE16" s="626"/>
      <c r="DF16" s="626"/>
      <c r="DG16" s="626"/>
      <c r="DH16" s="626"/>
      <c r="DI16" s="626"/>
      <c r="DJ16" s="626"/>
      <c r="DK16" s="626"/>
      <c r="DL16" s="626"/>
      <c r="DM16" s="626"/>
      <c r="DN16" s="626"/>
      <c r="DO16" s="626"/>
      <c r="DP16" s="627"/>
      <c r="DQ16" s="634">
        <v>9849</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t="s">
        <v>112</v>
      </c>
      <c r="S17" s="626"/>
      <c r="T17" s="626"/>
      <c r="U17" s="626"/>
      <c r="V17" s="626"/>
      <c r="W17" s="626"/>
      <c r="X17" s="626"/>
      <c r="Y17" s="627"/>
      <c r="Z17" s="628" t="s">
        <v>112</v>
      </c>
      <c r="AA17" s="628"/>
      <c r="AB17" s="628"/>
      <c r="AC17" s="628"/>
      <c r="AD17" s="629" t="s">
        <v>112</v>
      </c>
      <c r="AE17" s="629"/>
      <c r="AF17" s="629"/>
      <c r="AG17" s="629"/>
      <c r="AH17" s="629"/>
      <c r="AI17" s="629"/>
      <c r="AJ17" s="629"/>
      <c r="AK17" s="629"/>
      <c r="AL17" s="630" t="s">
        <v>112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1048329</v>
      </c>
      <c r="CS17" s="626"/>
      <c r="CT17" s="626"/>
      <c r="CU17" s="626"/>
      <c r="CV17" s="626"/>
      <c r="CW17" s="626"/>
      <c r="CX17" s="626"/>
      <c r="CY17" s="627"/>
      <c r="CZ17" s="628">
        <v>4.5999999999999996</v>
      </c>
      <c r="DA17" s="628"/>
      <c r="DB17" s="628"/>
      <c r="DC17" s="628"/>
      <c r="DD17" s="634" t="s">
        <v>112</v>
      </c>
      <c r="DE17" s="626"/>
      <c r="DF17" s="626"/>
      <c r="DG17" s="626"/>
      <c r="DH17" s="626"/>
      <c r="DI17" s="626"/>
      <c r="DJ17" s="626"/>
      <c r="DK17" s="626"/>
      <c r="DL17" s="626"/>
      <c r="DM17" s="626"/>
      <c r="DN17" s="626"/>
      <c r="DO17" s="626"/>
      <c r="DP17" s="627"/>
      <c r="DQ17" s="634">
        <v>1048329</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41829</v>
      </c>
      <c r="S18" s="626"/>
      <c r="T18" s="626"/>
      <c r="U18" s="626"/>
      <c r="V18" s="626"/>
      <c r="W18" s="626"/>
      <c r="X18" s="626"/>
      <c r="Y18" s="627"/>
      <c r="Z18" s="628">
        <v>0.2</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48</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515281</v>
      </c>
      <c r="BH19" s="626"/>
      <c r="BI19" s="626"/>
      <c r="BJ19" s="626"/>
      <c r="BK19" s="626"/>
      <c r="BL19" s="626"/>
      <c r="BM19" s="626"/>
      <c r="BN19" s="627"/>
      <c r="BO19" s="628">
        <v>3.9</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14875560</v>
      </c>
      <c r="S20" s="626"/>
      <c r="T20" s="626"/>
      <c r="U20" s="626"/>
      <c r="V20" s="626"/>
      <c r="W20" s="626"/>
      <c r="X20" s="626"/>
      <c r="Y20" s="627"/>
      <c r="Z20" s="628">
        <v>62.8</v>
      </c>
      <c r="AA20" s="628"/>
      <c r="AB20" s="628"/>
      <c r="AC20" s="628"/>
      <c r="AD20" s="629">
        <v>14318402</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515281</v>
      </c>
      <c r="BH20" s="626"/>
      <c r="BI20" s="626"/>
      <c r="BJ20" s="626"/>
      <c r="BK20" s="626"/>
      <c r="BL20" s="626"/>
      <c r="BM20" s="626"/>
      <c r="BN20" s="627"/>
      <c r="BO20" s="628">
        <v>3.9</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22974061</v>
      </c>
      <c r="CS20" s="626"/>
      <c r="CT20" s="626"/>
      <c r="CU20" s="626"/>
      <c r="CV20" s="626"/>
      <c r="CW20" s="626"/>
      <c r="CX20" s="626"/>
      <c r="CY20" s="627"/>
      <c r="CZ20" s="628">
        <v>100</v>
      </c>
      <c r="DA20" s="628"/>
      <c r="DB20" s="628"/>
      <c r="DC20" s="628"/>
      <c r="DD20" s="634">
        <v>2582218</v>
      </c>
      <c r="DE20" s="626"/>
      <c r="DF20" s="626"/>
      <c r="DG20" s="626"/>
      <c r="DH20" s="626"/>
      <c r="DI20" s="626"/>
      <c r="DJ20" s="626"/>
      <c r="DK20" s="626"/>
      <c r="DL20" s="626"/>
      <c r="DM20" s="626"/>
      <c r="DN20" s="626"/>
      <c r="DO20" s="626"/>
      <c r="DP20" s="627"/>
      <c r="DQ20" s="634">
        <v>15823191</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7360</v>
      </c>
      <c r="S21" s="626"/>
      <c r="T21" s="626"/>
      <c r="U21" s="626"/>
      <c r="V21" s="626"/>
      <c r="W21" s="626"/>
      <c r="X21" s="626"/>
      <c r="Y21" s="627"/>
      <c r="Z21" s="628">
        <v>0</v>
      </c>
      <c r="AA21" s="628"/>
      <c r="AB21" s="628"/>
      <c r="AC21" s="628"/>
      <c r="AD21" s="629">
        <v>7360</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169390</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343393</v>
      </c>
      <c r="S23" s="626"/>
      <c r="T23" s="626"/>
      <c r="U23" s="626"/>
      <c r="V23" s="626"/>
      <c r="W23" s="626"/>
      <c r="X23" s="626"/>
      <c r="Y23" s="627"/>
      <c r="Z23" s="628">
        <v>1.5</v>
      </c>
      <c r="AA23" s="628"/>
      <c r="AB23" s="628"/>
      <c r="AC23" s="628"/>
      <c r="AD23" s="629">
        <v>65234</v>
      </c>
      <c r="AE23" s="629"/>
      <c r="AF23" s="629"/>
      <c r="AG23" s="629"/>
      <c r="AH23" s="629"/>
      <c r="AI23" s="629"/>
      <c r="AJ23" s="629"/>
      <c r="AK23" s="629"/>
      <c r="AL23" s="630">
        <v>0.5</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515281</v>
      </c>
      <c r="BH23" s="626"/>
      <c r="BI23" s="626"/>
      <c r="BJ23" s="626"/>
      <c r="BK23" s="626"/>
      <c r="BL23" s="626"/>
      <c r="BM23" s="626"/>
      <c r="BN23" s="627"/>
      <c r="BO23" s="628">
        <v>3.9</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214668</v>
      </c>
      <c r="S24" s="626"/>
      <c r="T24" s="626"/>
      <c r="U24" s="626"/>
      <c r="V24" s="626"/>
      <c r="W24" s="626"/>
      <c r="X24" s="626"/>
      <c r="Y24" s="627"/>
      <c r="Z24" s="628">
        <v>0.9</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11002802</v>
      </c>
      <c r="CS24" s="615"/>
      <c r="CT24" s="615"/>
      <c r="CU24" s="615"/>
      <c r="CV24" s="615"/>
      <c r="CW24" s="615"/>
      <c r="CX24" s="615"/>
      <c r="CY24" s="616"/>
      <c r="CZ24" s="652">
        <v>47.9</v>
      </c>
      <c r="DA24" s="653"/>
      <c r="DB24" s="653"/>
      <c r="DC24" s="654"/>
      <c r="DD24" s="651">
        <v>7515404</v>
      </c>
      <c r="DE24" s="615"/>
      <c r="DF24" s="615"/>
      <c r="DG24" s="615"/>
      <c r="DH24" s="615"/>
      <c r="DI24" s="615"/>
      <c r="DJ24" s="615"/>
      <c r="DK24" s="616"/>
      <c r="DL24" s="651">
        <v>7487477</v>
      </c>
      <c r="DM24" s="615"/>
      <c r="DN24" s="615"/>
      <c r="DO24" s="615"/>
      <c r="DP24" s="615"/>
      <c r="DQ24" s="615"/>
      <c r="DR24" s="615"/>
      <c r="DS24" s="615"/>
      <c r="DT24" s="615"/>
      <c r="DU24" s="615"/>
      <c r="DV24" s="616"/>
      <c r="DW24" s="619">
        <v>51.9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2965868</v>
      </c>
      <c r="S25" s="626"/>
      <c r="T25" s="626"/>
      <c r="U25" s="626"/>
      <c r="V25" s="626"/>
      <c r="W25" s="626"/>
      <c r="X25" s="626"/>
      <c r="Y25" s="627"/>
      <c r="Z25" s="628">
        <v>12.5</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5371008</v>
      </c>
      <c r="CS25" s="657"/>
      <c r="CT25" s="657"/>
      <c r="CU25" s="657"/>
      <c r="CV25" s="657"/>
      <c r="CW25" s="657"/>
      <c r="CX25" s="657"/>
      <c r="CY25" s="658"/>
      <c r="CZ25" s="659">
        <v>23.4</v>
      </c>
      <c r="DA25" s="660"/>
      <c r="DB25" s="660"/>
      <c r="DC25" s="661"/>
      <c r="DD25" s="634">
        <v>5068109</v>
      </c>
      <c r="DE25" s="657"/>
      <c r="DF25" s="657"/>
      <c r="DG25" s="657"/>
      <c r="DH25" s="657"/>
      <c r="DI25" s="657"/>
      <c r="DJ25" s="657"/>
      <c r="DK25" s="658"/>
      <c r="DL25" s="634">
        <v>5042445</v>
      </c>
      <c r="DM25" s="657"/>
      <c r="DN25" s="657"/>
      <c r="DO25" s="657"/>
      <c r="DP25" s="657"/>
      <c r="DQ25" s="657"/>
      <c r="DR25" s="657"/>
      <c r="DS25" s="657"/>
      <c r="DT25" s="657"/>
      <c r="DU25" s="657"/>
      <c r="DV25" s="658"/>
      <c r="DW25" s="630">
        <v>35</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3422978</v>
      </c>
      <c r="CS26" s="626"/>
      <c r="CT26" s="626"/>
      <c r="CU26" s="626"/>
      <c r="CV26" s="626"/>
      <c r="CW26" s="626"/>
      <c r="CX26" s="626"/>
      <c r="CY26" s="627"/>
      <c r="CZ26" s="659">
        <v>14.9</v>
      </c>
      <c r="DA26" s="660"/>
      <c r="DB26" s="660"/>
      <c r="DC26" s="661"/>
      <c r="DD26" s="634">
        <v>3256382</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1467336</v>
      </c>
      <c r="S27" s="626"/>
      <c r="T27" s="626"/>
      <c r="U27" s="626"/>
      <c r="V27" s="626"/>
      <c r="W27" s="626"/>
      <c r="X27" s="626"/>
      <c r="Y27" s="627"/>
      <c r="Z27" s="628">
        <v>6.2</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13195531</v>
      </c>
      <c r="BH27" s="626"/>
      <c r="BI27" s="626"/>
      <c r="BJ27" s="626"/>
      <c r="BK27" s="626"/>
      <c r="BL27" s="626"/>
      <c r="BM27" s="626"/>
      <c r="BN27" s="627"/>
      <c r="BO27" s="628">
        <v>100</v>
      </c>
      <c r="BP27" s="628"/>
      <c r="BQ27" s="628"/>
      <c r="BR27" s="628"/>
      <c r="BS27" s="634">
        <v>118166</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4583465</v>
      </c>
      <c r="CS27" s="657"/>
      <c r="CT27" s="657"/>
      <c r="CU27" s="657"/>
      <c r="CV27" s="657"/>
      <c r="CW27" s="657"/>
      <c r="CX27" s="657"/>
      <c r="CY27" s="658"/>
      <c r="CZ27" s="659">
        <v>20</v>
      </c>
      <c r="DA27" s="660"/>
      <c r="DB27" s="660"/>
      <c r="DC27" s="661"/>
      <c r="DD27" s="634">
        <v>1398966</v>
      </c>
      <c r="DE27" s="657"/>
      <c r="DF27" s="657"/>
      <c r="DG27" s="657"/>
      <c r="DH27" s="657"/>
      <c r="DI27" s="657"/>
      <c r="DJ27" s="657"/>
      <c r="DK27" s="658"/>
      <c r="DL27" s="634">
        <v>1396703</v>
      </c>
      <c r="DM27" s="657"/>
      <c r="DN27" s="657"/>
      <c r="DO27" s="657"/>
      <c r="DP27" s="657"/>
      <c r="DQ27" s="657"/>
      <c r="DR27" s="657"/>
      <c r="DS27" s="657"/>
      <c r="DT27" s="657"/>
      <c r="DU27" s="657"/>
      <c r="DV27" s="658"/>
      <c r="DW27" s="630">
        <v>9.6999999999999993</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29163</v>
      </c>
      <c r="S28" s="626"/>
      <c r="T28" s="626"/>
      <c r="U28" s="626"/>
      <c r="V28" s="626"/>
      <c r="W28" s="626"/>
      <c r="X28" s="626"/>
      <c r="Y28" s="627"/>
      <c r="Z28" s="628">
        <v>0.1</v>
      </c>
      <c r="AA28" s="628"/>
      <c r="AB28" s="628"/>
      <c r="AC28" s="628"/>
      <c r="AD28" s="629">
        <v>19519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1048329</v>
      </c>
      <c r="CS28" s="626"/>
      <c r="CT28" s="626"/>
      <c r="CU28" s="626"/>
      <c r="CV28" s="626"/>
      <c r="CW28" s="626"/>
      <c r="CX28" s="626"/>
      <c r="CY28" s="627"/>
      <c r="CZ28" s="659">
        <v>4.5999999999999996</v>
      </c>
      <c r="DA28" s="660"/>
      <c r="DB28" s="660"/>
      <c r="DC28" s="661"/>
      <c r="DD28" s="634">
        <v>1048329</v>
      </c>
      <c r="DE28" s="626"/>
      <c r="DF28" s="626"/>
      <c r="DG28" s="626"/>
      <c r="DH28" s="626"/>
      <c r="DI28" s="626"/>
      <c r="DJ28" s="626"/>
      <c r="DK28" s="627"/>
      <c r="DL28" s="634">
        <v>1048329</v>
      </c>
      <c r="DM28" s="626"/>
      <c r="DN28" s="626"/>
      <c r="DO28" s="626"/>
      <c r="DP28" s="626"/>
      <c r="DQ28" s="626"/>
      <c r="DR28" s="626"/>
      <c r="DS28" s="626"/>
      <c r="DT28" s="626"/>
      <c r="DU28" s="626"/>
      <c r="DV28" s="627"/>
      <c r="DW28" s="630">
        <v>7.3</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36605</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291</v>
      </c>
      <c r="CG29" s="640"/>
      <c r="CH29" s="640"/>
      <c r="CI29" s="640"/>
      <c r="CJ29" s="640"/>
      <c r="CK29" s="640"/>
      <c r="CL29" s="640"/>
      <c r="CM29" s="640"/>
      <c r="CN29" s="640"/>
      <c r="CO29" s="640"/>
      <c r="CP29" s="640"/>
      <c r="CQ29" s="641"/>
      <c r="CR29" s="625">
        <v>1048329</v>
      </c>
      <c r="CS29" s="657"/>
      <c r="CT29" s="657"/>
      <c r="CU29" s="657"/>
      <c r="CV29" s="657"/>
      <c r="CW29" s="657"/>
      <c r="CX29" s="657"/>
      <c r="CY29" s="658"/>
      <c r="CZ29" s="659">
        <v>4.5999999999999996</v>
      </c>
      <c r="DA29" s="660"/>
      <c r="DB29" s="660"/>
      <c r="DC29" s="661"/>
      <c r="DD29" s="634">
        <v>1048329</v>
      </c>
      <c r="DE29" s="657"/>
      <c r="DF29" s="657"/>
      <c r="DG29" s="657"/>
      <c r="DH29" s="657"/>
      <c r="DI29" s="657"/>
      <c r="DJ29" s="657"/>
      <c r="DK29" s="658"/>
      <c r="DL29" s="634">
        <v>1048329</v>
      </c>
      <c r="DM29" s="657"/>
      <c r="DN29" s="657"/>
      <c r="DO29" s="657"/>
      <c r="DP29" s="657"/>
      <c r="DQ29" s="657"/>
      <c r="DR29" s="657"/>
      <c r="DS29" s="657"/>
      <c r="DT29" s="657"/>
      <c r="DU29" s="657"/>
      <c r="DV29" s="658"/>
      <c r="DW29" s="630">
        <v>7.3</v>
      </c>
      <c r="DX29" s="655"/>
      <c r="DY29" s="655"/>
      <c r="DZ29" s="655"/>
      <c r="EA29" s="655"/>
      <c r="EB29" s="655"/>
      <c r="EC29" s="656"/>
    </row>
    <row r="30" spans="2:133" ht="11.25" customHeight="1">
      <c r="B30" s="622" t="s">
        <v>292</v>
      </c>
      <c r="C30" s="623"/>
      <c r="D30" s="623"/>
      <c r="E30" s="623"/>
      <c r="F30" s="623"/>
      <c r="G30" s="623"/>
      <c r="H30" s="623"/>
      <c r="I30" s="623"/>
      <c r="J30" s="623"/>
      <c r="K30" s="623"/>
      <c r="L30" s="623"/>
      <c r="M30" s="623"/>
      <c r="N30" s="623"/>
      <c r="O30" s="623"/>
      <c r="P30" s="623"/>
      <c r="Q30" s="624"/>
      <c r="R30" s="625">
        <v>767339</v>
      </c>
      <c r="S30" s="626"/>
      <c r="T30" s="626"/>
      <c r="U30" s="626"/>
      <c r="V30" s="626"/>
      <c r="W30" s="626"/>
      <c r="X30" s="626"/>
      <c r="Y30" s="627"/>
      <c r="Z30" s="628">
        <v>3.2</v>
      </c>
      <c r="AA30" s="628"/>
      <c r="AB30" s="628"/>
      <c r="AC30" s="628"/>
      <c r="AD30" s="629" t="s">
        <v>112</v>
      </c>
      <c r="AE30" s="629"/>
      <c r="AF30" s="629"/>
      <c r="AG30" s="629"/>
      <c r="AH30" s="629"/>
      <c r="AI30" s="629"/>
      <c r="AJ30" s="629"/>
      <c r="AK30" s="629"/>
      <c r="AL30" s="630" t="s">
        <v>112</v>
      </c>
      <c r="AM30" s="631"/>
      <c r="AN30" s="631"/>
      <c r="AO30" s="632"/>
      <c r="AP30" s="671" t="s">
        <v>293</v>
      </c>
      <c r="AQ30" s="672"/>
      <c r="AR30" s="672"/>
      <c r="AS30" s="672"/>
      <c r="AT30" s="677" t="s">
        <v>294</v>
      </c>
      <c r="AU30" s="184"/>
      <c r="AV30" s="184"/>
      <c r="AW30" s="184"/>
      <c r="AX30" s="611" t="s">
        <v>172</v>
      </c>
      <c r="AY30" s="612"/>
      <c r="AZ30" s="612"/>
      <c r="BA30" s="612"/>
      <c r="BB30" s="612"/>
      <c r="BC30" s="612"/>
      <c r="BD30" s="612"/>
      <c r="BE30" s="612"/>
      <c r="BF30" s="613"/>
      <c r="BG30" s="683">
        <v>99.3</v>
      </c>
      <c r="BH30" s="684"/>
      <c r="BI30" s="684"/>
      <c r="BJ30" s="684"/>
      <c r="BK30" s="684"/>
      <c r="BL30" s="684"/>
      <c r="BM30" s="620">
        <v>96.6</v>
      </c>
      <c r="BN30" s="684"/>
      <c r="BO30" s="684"/>
      <c r="BP30" s="684"/>
      <c r="BQ30" s="685"/>
      <c r="BR30" s="683">
        <v>99.1</v>
      </c>
      <c r="BS30" s="684"/>
      <c r="BT30" s="684"/>
      <c r="BU30" s="684"/>
      <c r="BV30" s="684"/>
      <c r="BW30" s="684"/>
      <c r="BX30" s="620">
        <v>96</v>
      </c>
      <c r="BY30" s="684"/>
      <c r="BZ30" s="684"/>
      <c r="CA30" s="684"/>
      <c r="CB30" s="685"/>
      <c r="CD30" s="688"/>
      <c r="CE30" s="689"/>
      <c r="CF30" s="639" t="s">
        <v>295</v>
      </c>
      <c r="CG30" s="640"/>
      <c r="CH30" s="640"/>
      <c r="CI30" s="640"/>
      <c r="CJ30" s="640"/>
      <c r="CK30" s="640"/>
      <c r="CL30" s="640"/>
      <c r="CM30" s="640"/>
      <c r="CN30" s="640"/>
      <c r="CO30" s="640"/>
      <c r="CP30" s="640"/>
      <c r="CQ30" s="641"/>
      <c r="CR30" s="625">
        <v>909608</v>
      </c>
      <c r="CS30" s="626"/>
      <c r="CT30" s="626"/>
      <c r="CU30" s="626"/>
      <c r="CV30" s="626"/>
      <c r="CW30" s="626"/>
      <c r="CX30" s="626"/>
      <c r="CY30" s="627"/>
      <c r="CZ30" s="659">
        <v>4</v>
      </c>
      <c r="DA30" s="660"/>
      <c r="DB30" s="660"/>
      <c r="DC30" s="661"/>
      <c r="DD30" s="634">
        <v>909608</v>
      </c>
      <c r="DE30" s="626"/>
      <c r="DF30" s="626"/>
      <c r="DG30" s="626"/>
      <c r="DH30" s="626"/>
      <c r="DI30" s="626"/>
      <c r="DJ30" s="626"/>
      <c r="DK30" s="627"/>
      <c r="DL30" s="634">
        <v>909608</v>
      </c>
      <c r="DM30" s="626"/>
      <c r="DN30" s="626"/>
      <c r="DO30" s="626"/>
      <c r="DP30" s="626"/>
      <c r="DQ30" s="626"/>
      <c r="DR30" s="626"/>
      <c r="DS30" s="626"/>
      <c r="DT30" s="626"/>
      <c r="DU30" s="626"/>
      <c r="DV30" s="627"/>
      <c r="DW30" s="630">
        <v>6.3</v>
      </c>
      <c r="DX30" s="655"/>
      <c r="DY30" s="655"/>
      <c r="DZ30" s="655"/>
      <c r="EA30" s="655"/>
      <c r="EB30" s="655"/>
      <c r="EC30" s="656"/>
    </row>
    <row r="31" spans="2:133" ht="11.25" customHeight="1">
      <c r="B31" s="622" t="s">
        <v>296</v>
      </c>
      <c r="C31" s="623"/>
      <c r="D31" s="623"/>
      <c r="E31" s="623"/>
      <c r="F31" s="623"/>
      <c r="G31" s="623"/>
      <c r="H31" s="623"/>
      <c r="I31" s="623"/>
      <c r="J31" s="623"/>
      <c r="K31" s="623"/>
      <c r="L31" s="623"/>
      <c r="M31" s="623"/>
      <c r="N31" s="623"/>
      <c r="O31" s="623"/>
      <c r="P31" s="623"/>
      <c r="Q31" s="624"/>
      <c r="R31" s="625">
        <v>713590</v>
      </c>
      <c r="S31" s="626"/>
      <c r="T31" s="626"/>
      <c r="U31" s="626"/>
      <c r="V31" s="626"/>
      <c r="W31" s="626"/>
      <c r="X31" s="626"/>
      <c r="Y31" s="627"/>
      <c r="Z31" s="628">
        <v>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98.9</v>
      </c>
      <c r="BH31" s="657"/>
      <c r="BI31" s="657"/>
      <c r="BJ31" s="657"/>
      <c r="BK31" s="657"/>
      <c r="BL31" s="657"/>
      <c r="BM31" s="631">
        <v>95.6</v>
      </c>
      <c r="BN31" s="681"/>
      <c r="BO31" s="681"/>
      <c r="BP31" s="681"/>
      <c r="BQ31" s="682"/>
      <c r="BR31" s="680">
        <v>98.3</v>
      </c>
      <c r="BS31" s="657"/>
      <c r="BT31" s="657"/>
      <c r="BU31" s="657"/>
      <c r="BV31" s="657"/>
      <c r="BW31" s="657"/>
      <c r="BX31" s="631">
        <v>94.5</v>
      </c>
      <c r="BY31" s="681"/>
      <c r="BZ31" s="681"/>
      <c r="CA31" s="681"/>
      <c r="CB31" s="682"/>
      <c r="CD31" s="688"/>
      <c r="CE31" s="689"/>
      <c r="CF31" s="639" t="s">
        <v>299</v>
      </c>
      <c r="CG31" s="640"/>
      <c r="CH31" s="640"/>
      <c r="CI31" s="640"/>
      <c r="CJ31" s="640"/>
      <c r="CK31" s="640"/>
      <c r="CL31" s="640"/>
      <c r="CM31" s="640"/>
      <c r="CN31" s="640"/>
      <c r="CO31" s="640"/>
      <c r="CP31" s="640"/>
      <c r="CQ31" s="641"/>
      <c r="CR31" s="625">
        <v>138721</v>
      </c>
      <c r="CS31" s="657"/>
      <c r="CT31" s="657"/>
      <c r="CU31" s="657"/>
      <c r="CV31" s="657"/>
      <c r="CW31" s="657"/>
      <c r="CX31" s="657"/>
      <c r="CY31" s="658"/>
      <c r="CZ31" s="659">
        <v>0.6</v>
      </c>
      <c r="DA31" s="660"/>
      <c r="DB31" s="660"/>
      <c r="DC31" s="661"/>
      <c r="DD31" s="634">
        <v>138721</v>
      </c>
      <c r="DE31" s="657"/>
      <c r="DF31" s="657"/>
      <c r="DG31" s="657"/>
      <c r="DH31" s="657"/>
      <c r="DI31" s="657"/>
      <c r="DJ31" s="657"/>
      <c r="DK31" s="658"/>
      <c r="DL31" s="634">
        <v>138721</v>
      </c>
      <c r="DM31" s="657"/>
      <c r="DN31" s="657"/>
      <c r="DO31" s="657"/>
      <c r="DP31" s="657"/>
      <c r="DQ31" s="657"/>
      <c r="DR31" s="657"/>
      <c r="DS31" s="657"/>
      <c r="DT31" s="657"/>
      <c r="DU31" s="657"/>
      <c r="DV31" s="658"/>
      <c r="DW31" s="630">
        <v>1</v>
      </c>
      <c r="DX31" s="655"/>
      <c r="DY31" s="655"/>
      <c r="DZ31" s="655"/>
      <c r="EA31" s="655"/>
      <c r="EB31" s="655"/>
      <c r="EC31" s="656"/>
    </row>
    <row r="32" spans="2:133" ht="11.25" customHeight="1">
      <c r="B32" s="622" t="s">
        <v>300</v>
      </c>
      <c r="C32" s="623"/>
      <c r="D32" s="623"/>
      <c r="E32" s="623"/>
      <c r="F32" s="623"/>
      <c r="G32" s="623"/>
      <c r="H32" s="623"/>
      <c r="I32" s="623"/>
      <c r="J32" s="623"/>
      <c r="K32" s="623"/>
      <c r="L32" s="623"/>
      <c r="M32" s="623"/>
      <c r="N32" s="623"/>
      <c r="O32" s="623"/>
      <c r="P32" s="623"/>
      <c r="Q32" s="624"/>
      <c r="R32" s="625">
        <v>675559</v>
      </c>
      <c r="S32" s="626"/>
      <c r="T32" s="626"/>
      <c r="U32" s="626"/>
      <c r="V32" s="626"/>
      <c r="W32" s="626"/>
      <c r="X32" s="626"/>
      <c r="Y32" s="627"/>
      <c r="Z32" s="628">
        <v>2.9</v>
      </c>
      <c r="AA32" s="628"/>
      <c r="AB32" s="628"/>
      <c r="AC32" s="628"/>
      <c r="AD32" s="629">
        <v>2352</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99.5</v>
      </c>
      <c r="BH32" s="693"/>
      <c r="BI32" s="693"/>
      <c r="BJ32" s="693"/>
      <c r="BK32" s="693"/>
      <c r="BL32" s="693"/>
      <c r="BM32" s="694">
        <v>97.1</v>
      </c>
      <c r="BN32" s="693"/>
      <c r="BO32" s="693"/>
      <c r="BP32" s="693"/>
      <c r="BQ32" s="695"/>
      <c r="BR32" s="692">
        <v>99.4</v>
      </c>
      <c r="BS32" s="693"/>
      <c r="BT32" s="693"/>
      <c r="BU32" s="693"/>
      <c r="BV32" s="693"/>
      <c r="BW32" s="693"/>
      <c r="BX32" s="694">
        <v>96.6</v>
      </c>
      <c r="BY32" s="693"/>
      <c r="BZ32" s="693"/>
      <c r="CA32" s="693"/>
      <c r="CB32" s="695"/>
      <c r="CD32" s="690"/>
      <c r="CE32" s="691"/>
      <c r="CF32" s="639" t="s">
        <v>302</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303</v>
      </c>
      <c r="C33" s="623"/>
      <c r="D33" s="623"/>
      <c r="E33" s="623"/>
      <c r="F33" s="623"/>
      <c r="G33" s="623"/>
      <c r="H33" s="623"/>
      <c r="I33" s="623"/>
      <c r="J33" s="623"/>
      <c r="K33" s="623"/>
      <c r="L33" s="623"/>
      <c r="M33" s="623"/>
      <c r="N33" s="623"/>
      <c r="O33" s="623"/>
      <c r="P33" s="623"/>
      <c r="Q33" s="624"/>
      <c r="R33" s="625">
        <v>1409400</v>
      </c>
      <c r="S33" s="626"/>
      <c r="T33" s="626"/>
      <c r="U33" s="626"/>
      <c r="V33" s="626"/>
      <c r="W33" s="626"/>
      <c r="X33" s="626"/>
      <c r="Y33" s="627"/>
      <c r="Z33" s="628">
        <v>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9379192</v>
      </c>
      <c r="CS33" s="657"/>
      <c r="CT33" s="657"/>
      <c r="CU33" s="657"/>
      <c r="CV33" s="657"/>
      <c r="CW33" s="657"/>
      <c r="CX33" s="657"/>
      <c r="CY33" s="658"/>
      <c r="CZ33" s="659">
        <v>40.799999999999997</v>
      </c>
      <c r="DA33" s="660"/>
      <c r="DB33" s="660"/>
      <c r="DC33" s="661"/>
      <c r="DD33" s="634">
        <v>7822478</v>
      </c>
      <c r="DE33" s="657"/>
      <c r="DF33" s="657"/>
      <c r="DG33" s="657"/>
      <c r="DH33" s="657"/>
      <c r="DI33" s="657"/>
      <c r="DJ33" s="657"/>
      <c r="DK33" s="658"/>
      <c r="DL33" s="634">
        <v>5755544</v>
      </c>
      <c r="DM33" s="657"/>
      <c r="DN33" s="657"/>
      <c r="DO33" s="657"/>
      <c r="DP33" s="657"/>
      <c r="DQ33" s="657"/>
      <c r="DR33" s="657"/>
      <c r="DS33" s="657"/>
      <c r="DT33" s="657"/>
      <c r="DU33" s="657"/>
      <c r="DV33" s="658"/>
      <c r="DW33" s="630">
        <v>39.9</v>
      </c>
      <c r="DX33" s="655"/>
      <c r="DY33" s="655"/>
      <c r="DZ33" s="655"/>
      <c r="EA33" s="655"/>
      <c r="EB33" s="655"/>
      <c r="EC33" s="656"/>
    </row>
    <row r="34" spans="2:133" ht="11.25" customHeight="1">
      <c r="B34" s="622" t="s">
        <v>305</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4226358</v>
      </c>
      <c r="CS34" s="626"/>
      <c r="CT34" s="626"/>
      <c r="CU34" s="626"/>
      <c r="CV34" s="626"/>
      <c r="CW34" s="626"/>
      <c r="CX34" s="626"/>
      <c r="CY34" s="627"/>
      <c r="CZ34" s="659">
        <v>18.399999999999999</v>
      </c>
      <c r="DA34" s="660"/>
      <c r="DB34" s="660"/>
      <c r="DC34" s="661"/>
      <c r="DD34" s="634">
        <v>3417463</v>
      </c>
      <c r="DE34" s="626"/>
      <c r="DF34" s="626"/>
      <c r="DG34" s="626"/>
      <c r="DH34" s="626"/>
      <c r="DI34" s="626"/>
      <c r="DJ34" s="626"/>
      <c r="DK34" s="627"/>
      <c r="DL34" s="634">
        <v>3174584</v>
      </c>
      <c r="DM34" s="626"/>
      <c r="DN34" s="626"/>
      <c r="DO34" s="626"/>
      <c r="DP34" s="626"/>
      <c r="DQ34" s="626"/>
      <c r="DR34" s="626"/>
      <c r="DS34" s="626"/>
      <c r="DT34" s="626"/>
      <c r="DU34" s="626"/>
      <c r="DV34" s="627"/>
      <c r="DW34" s="630">
        <v>22</v>
      </c>
      <c r="DX34" s="655"/>
      <c r="DY34" s="655"/>
      <c r="DZ34" s="655"/>
      <c r="EA34" s="655"/>
      <c r="EB34" s="655"/>
      <c r="EC34" s="656"/>
    </row>
    <row r="35" spans="2:133" ht="11.25" customHeight="1">
      <c r="B35" s="622" t="s">
        <v>309</v>
      </c>
      <c r="C35" s="623"/>
      <c r="D35" s="623"/>
      <c r="E35" s="623"/>
      <c r="F35" s="623"/>
      <c r="G35" s="623"/>
      <c r="H35" s="623"/>
      <c r="I35" s="623"/>
      <c r="J35" s="623"/>
      <c r="K35" s="623"/>
      <c r="L35" s="623"/>
      <c r="M35" s="623"/>
      <c r="N35" s="623"/>
      <c r="O35" s="623"/>
      <c r="P35" s="623"/>
      <c r="Q35" s="624"/>
      <c r="R35" s="625" t="s">
        <v>112</v>
      </c>
      <c r="S35" s="626"/>
      <c r="T35" s="626"/>
      <c r="U35" s="626"/>
      <c r="V35" s="626"/>
      <c r="W35" s="626"/>
      <c r="X35" s="626"/>
      <c r="Y35" s="627"/>
      <c r="Z35" s="628" t="s">
        <v>112</v>
      </c>
      <c r="AA35" s="628"/>
      <c r="AB35" s="628"/>
      <c r="AC35" s="628"/>
      <c r="AD35" s="629" t="s">
        <v>112</v>
      </c>
      <c r="AE35" s="629"/>
      <c r="AF35" s="629"/>
      <c r="AG35" s="629"/>
      <c r="AH35" s="629"/>
      <c r="AI35" s="629"/>
      <c r="AJ35" s="629"/>
      <c r="AK35" s="629"/>
      <c r="AL35" s="630" t="s">
        <v>112</v>
      </c>
      <c r="AM35" s="631"/>
      <c r="AN35" s="631"/>
      <c r="AO35" s="632"/>
      <c r="AP35" s="188"/>
      <c r="AQ35" s="636" t="s">
        <v>310</v>
      </c>
      <c r="AR35" s="637"/>
      <c r="AS35" s="637"/>
      <c r="AT35" s="637"/>
      <c r="AU35" s="637"/>
      <c r="AV35" s="637"/>
      <c r="AW35" s="637"/>
      <c r="AX35" s="637"/>
      <c r="AY35" s="638"/>
      <c r="AZ35" s="614">
        <v>2694142</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215930</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249077</v>
      </c>
      <c r="CS35" s="657"/>
      <c r="CT35" s="657"/>
      <c r="CU35" s="657"/>
      <c r="CV35" s="657"/>
      <c r="CW35" s="657"/>
      <c r="CX35" s="657"/>
      <c r="CY35" s="658"/>
      <c r="CZ35" s="659">
        <v>1.1000000000000001</v>
      </c>
      <c r="DA35" s="660"/>
      <c r="DB35" s="660"/>
      <c r="DC35" s="661"/>
      <c r="DD35" s="634">
        <v>245782</v>
      </c>
      <c r="DE35" s="657"/>
      <c r="DF35" s="657"/>
      <c r="DG35" s="657"/>
      <c r="DH35" s="657"/>
      <c r="DI35" s="657"/>
      <c r="DJ35" s="657"/>
      <c r="DK35" s="658"/>
      <c r="DL35" s="634">
        <v>245782</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313</v>
      </c>
      <c r="C36" s="669"/>
      <c r="D36" s="669"/>
      <c r="E36" s="669"/>
      <c r="F36" s="669"/>
      <c r="G36" s="669"/>
      <c r="H36" s="669"/>
      <c r="I36" s="669"/>
      <c r="J36" s="669"/>
      <c r="K36" s="669"/>
      <c r="L36" s="669"/>
      <c r="M36" s="669"/>
      <c r="N36" s="669"/>
      <c r="O36" s="669"/>
      <c r="P36" s="669"/>
      <c r="Q36" s="670"/>
      <c r="R36" s="697">
        <v>23675231</v>
      </c>
      <c r="S36" s="698"/>
      <c r="T36" s="698"/>
      <c r="U36" s="698"/>
      <c r="V36" s="698"/>
      <c r="W36" s="698"/>
      <c r="X36" s="698"/>
      <c r="Y36" s="699"/>
      <c r="Z36" s="700">
        <v>100</v>
      </c>
      <c r="AA36" s="700"/>
      <c r="AB36" s="700"/>
      <c r="AC36" s="700"/>
      <c r="AD36" s="701">
        <v>14412867</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518000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154187</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1822793</v>
      </c>
      <c r="CS36" s="626"/>
      <c r="CT36" s="626"/>
      <c r="CU36" s="626"/>
      <c r="CV36" s="626"/>
      <c r="CW36" s="626"/>
      <c r="CX36" s="626"/>
      <c r="CY36" s="627"/>
      <c r="CZ36" s="659">
        <v>7.9</v>
      </c>
      <c r="DA36" s="660"/>
      <c r="DB36" s="660"/>
      <c r="DC36" s="661"/>
      <c r="DD36" s="634">
        <v>1597834</v>
      </c>
      <c r="DE36" s="626"/>
      <c r="DF36" s="626"/>
      <c r="DG36" s="626"/>
      <c r="DH36" s="626"/>
      <c r="DI36" s="626"/>
      <c r="DJ36" s="626"/>
      <c r="DK36" s="627"/>
      <c r="DL36" s="634">
        <v>984426</v>
      </c>
      <c r="DM36" s="626"/>
      <c r="DN36" s="626"/>
      <c r="DO36" s="626"/>
      <c r="DP36" s="626"/>
      <c r="DQ36" s="626"/>
      <c r="DR36" s="626"/>
      <c r="DS36" s="626"/>
      <c r="DT36" s="626"/>
      <c r="DU36" s="626"/>
      <c r="DV36" s="627"/>
      <c r="DW36" s="630">
        <v>6.8</v>
      </c>
      <c r="DX36" s="655"/>
      <c r="DY36" s="655"/>
      <c r="DZ36" s="655"/>
      <c r="EA36" s="655"/>
      <c r="EB36" s="655"/>
      <c r="EC36" s="656"/>
    </row>
    <row r="37" spans="2:133" ht="11.25" customHeight="1">
      <c r="AQ37" s="704" t="s">
        <v>317</v>
      </c>
      <c r="AR37" s="705"/>
      <c r="AS37" s="705"/>
      <c r="AT37" s="705"/>
      <c r="AU37" s="705"/>
      <c r="AV37" s="705"/>
      <c r="AW37" s="705"/>
      <c r="AX37" s="705"/>
      <c r="AY37" s="706"/>
      <c r="AZ37" s="625">
        <v>224652</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9302</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136996</v>
      </c>
      <c r="CS37" s="657"/>
      <c r="CT37" s="657"/>
      <c r="CU37" s="657"/>
      <c r="CV37" s="657"/>
      <c r="CW37" s="657"/>
      <c r="CX37" s="657"/>
      <c r="CY37" s="658"/>
      <c r="CZ37" s="659">
        <v>0.6</v>
      </c>
      <c r="DA37" s="660"/>
      <c r="DB37" s="660"/>
      <c r="DC37" s="661"/>
      <c r="DD37" s="634">
        <v>136928</v>
      </c>
      <c r="DE37" s="657"/>
      <c r="DF37" s="657"/>
      <c r="DG37" s="657"/>
      <c r="DH37" s="657"/>
      <c r="DI37" s="657"/>
      <c r="DJ37" s="657"/>
      <c r="DK37" s="658"/>
      <c r="DL37" s="634">
        <v>136928</v>
      </c>
      <c r="DM37" s="657"/>
      <c r="DN37" s="657"/>
      <c r="DO37" s="657"/>
      <c r="DP37" s="657"/>
      <c r="DQ37" s="657"/>
      <c r="DR37" s="657"/>
      <c r="DS37" s="657"/>
      <c r="DT37" s="657"/>
      <c r="DU37" s="657"/>
      <c r="DV37" s="658"/>
      <c r="DW37" s="630">
        <v>1</v>
      </c>
      <c r="DX37" s="655"/>
      <c r="DY37" s="655"/>
      <c r="DZ37" s="655"/>
      <c r="EA37" s="655"/>
      <c r="EB37" s="655"/>
      <c r="EC37" s="656"/>
    </row>
    <row r="38" spans="2:133" ht="11.25" customHeight="1">
      <c r="AQ38" s="704" t="s">
        <v>320</v>
      </c>
      <c r="AR38" s="705"/>
      <c r="AS38" s="705"/>
      <c r="AT38" s="705"/>
      <c r="AU38" s="705"/>
      <c r="AV38" s="705"/>
      <c r="AW38" s="705"/>
      <c r="AX38" s="705"/>
      <c r="AY38" s="706"/>
      <c r="AZ38" s="625">
        <v>179280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15638</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2290210</v>
      </c>
      <c r="CS38" s="626"/>
      <c r="CT38" s="626"/>
      <c r="CU38" s="626"/>
      <c r="CV38" s="626"/>
      <c r="CW38" s="626"/>
      <c r="CX38" s="626"/>
      <c r="CY38" s="627"/>
      <c r="CZ38" s="659">
        <v>10</v>
      </c>
      <c r="DA38" s="660"/>
      <c r="DB38" s="660"/>
      <c r="DC38" s="661"/>
      <c r="DD38" s="634">
        <v>2015019</v>
      </c>
      <c r="DE38" s="626"/>
      <c r="DF38" s="626"/>
      <c r="DG38" s="626"/>
      <c r="DH38" s="626"/>
      <c r="DI38" s="626"/>
      <c r="DJ38" s="626"/>
      <c r="DK38" s="627"/>
      <c r="DL38" s="634">
        <v>1349752</v>
      </c>
      <c r="DM38" s="626"/>
      <c r="DN38" s="626"/>
      <c r="DO38" s="626"/>
      <c r="DP38" s="626"/>
      <c r="DQ38" s="626"/>
      <c r="DR38" s="626"/>
      <c r="DS38" s="626"/>
      <c r="DT38" s="626"/>
      <c r="DU38" s="626"/>
      <c r="DV38" s="627"/>
      <c r="DW38" s="630">
        <v>9.4</v>
      </c>
      <c r="DX38" s="655"/>
      <c r="DY38" s="655"/>
      <c r="DZ38" s="655"/>
      <c r="EA38" s="655"/>
      <c r="EB38" s="655"/>
      <c r="EC38" s="656"/>
    </row>
    <row r="39" spans="2:133" ht="11.25" customHeight="1">
      <c r="AQ39" s="704" t="s">
        <v>323</v>
      </c>
      <c r="AR39" s="705"/>
      <c r="AS39" s="705"/>
      <c r="AT39" s="705"/>
      <c r="AU39" s="705"/>
      <c r="AV39" s="705"/>
      <c r="AW39" s="705"/>
      <c r="AX39" s="705"/>
      <c r="AY39" s="706"/>
      <c r="AZ39" s="625">
        <v>1490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102</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532796</v>
      </c>
      <c r="CS39" s="657"/>
      <c r="CT39" s="657"/>
      <c r="CU39" s="657"/>
      <c r="CV39" s="657"/>
      <c r="CW39" s="657"/>
      <c r="CX39" s="657"/>
      <c r="CY39" s="658"/>
      <c r="CZ39" s="659">
        <v>2.2999999999999998</v>
      </c>
      <c r="DA39" s="660"/>
      <c r="DB39" s="660"/>
      <c r="DC39" s="661"/>
      <c r="DD39" s="634">
        <v>531010</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612035</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97</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257958</v>
      </c>
      <c r="CS40" s="626"/>
      <c r="CT40" s="626"/>
      <c r="CU40" s="626"/>
      <c r="CV40" s="626"/>
      <c r="CW40" s="626"/>
      <c r="CX40" s="626"/>
      <c r="CY40" s="627"/>
      <c r="CZ40" s="659">
        <v>1.1000000000000001</v>
      </c>
      <c r="DA40" s="660"/>
      <c r="DB40" s="660"/>
      <c r="DC40" s="661"/>
      <c r="DD40" s="634">
        <v>15370</v>
      </c>
      <c r="DE40" s="626"/>
      <c r="DF40" s="626"/>
      <c r="DG40" s="626"/>
      <c r="DH40" s="626"/>
      <c r="DI40" s="626"/>
      <c r="DJ40" s="626"/>
      <c r="DK40" s="627"/>
      <c r="DL40" s="634">
        <v>1000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1158685</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292</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2592067</v>
      </c>
      <c r="CS42" s="626"/>
      <c r="CT42" s="626"/>
      <c r="CU42" s="626"/>
      <c r="CV42" s="626"/>
      <c r="CW42" s="626"/>
      <c r="CX42" s="626"/>
      <c r="CY42" s="627"/>
      <c r="CZ42" s="659">
        <v>11.3</v>
      </c>
      <c r="DA42" s="708"/>
      <c r="DB42" s="708"/>
      <c r="DC42" s="709"/>
      <c r="DD42" s="634">
        <v>485309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75209</v>
      </c>
      <c r="CS43" s="657"/>
      <c r="CT43" s="657"/>
      <c r="CU43" s="657"/>
      <c r="CV43" s="657"/>
      <c r="CW43" s="657"/>
      <c r="CX43" s="657"/>
      <c r="CY43" s="658"/>
      <c r="CZ43" s="659">
        <v>0.3</v>
      </c>
      <c r="DA43" s="660"/>
      <c r="DB43" s="660"/>
      <c r="DC43" s="661"/>
      <c r="DD43" s="634">
        <v>75209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290</v>
      </c>
      <c r="CE44" s="732"/>
      <c r="CF44" s="622" t="s">
        <v>340</v>
      </c>
      <c r="CG44" s="623"/>
      <c r="CH44" s="623"/>
      <c r="CI44" s="623"/>
      <c r="CJ44" s="623"/>
      <c r="CK44" s="623"/>
      <c r="CL44" s="623"/>
      <c r="CM44" s="623"/>
      <c r="CN44" s="623"/>
      <c r="CO44" s="623"/>
      <c r="CP44" s="623"/>
      <c r="CQ44" s="624"/>
      <c r="CR44" s="625">
        <v>2582218</v>
      </c>
      <c r="CS44" s="626"/>
      <c r="CT44" s="626"/>
      <c r="CU44" s="626"/>
      <c r="CV44" s="626"/>
      <c r="CW44" s="626"/>
      <c r="CX44" s="626"/>
      <c r="CY44" s="627"/>
      <c r="CZ44" s="659">
        <v>11.2</v>
      </c>
      <c r="DA44" s="708"/>
      <c r="DB44" s="708"/>
      <c r="DC44" s="709"/>
      <c r="DD44" s="634">
        <v>475460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963143</v>
      </c>
      <c r="CS45" s="657"/>
      <c r="CT45" s="657"/>
      <c r="CU45" s="657"/>
      <c r="CV45" s="657"/>
      <c r="CW45" s="657"/>
      <c r="CX45" s="657"/>
      <c r="CY45" s="658"/>
      <c r="CZ45" s="659">
        <v>4.2</v>
      </c>
      <c r="DA45" s="660"/>
      <c r="DB45" s="660"/>
      <c r="DC45" s="661"/>
      <c r="DD45" s="634">
        <v>47153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1147959</v>
      </c>
      <c r="CS46" s="626"/>
      <c r="CT46" s="626"/>
      <c r="CU46" s="626"/>
      <c r="CV46" s="626"/>
      <c r="CW46" s="626"/>
      <c r="CX46" s="626"/>
      <c r="CY46" s="627"/>
      <c r="CZ46" s="659">
        <v>5</v>
      </c>
      <c r="DA46" s="708"/>
      <c r="DB46" s="708"/>
      <c r="DC46" s="709"/>
      <c r="DD46" s="634">
        <v>395791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v>9849</v>
      </c>
      <c r="CS47" s="657"/>
      <c r="CT47" s="657"/>
      <c r="CU47" s="657"/>
      <c r="CV47" s="657"/>
      <c r="CW47" s="657"/>
      <c r="CX47" s="657"/>
      <c r="CY47" s="658"/>
      <c r="CZ47" s="659">
        <v>0</v>
      </c>
      <c r="DA47" s="660"/>
      <c r="DB47" s="660"/>
      <c r="DC47" s="661"/>
      <c r="DD47" s="634">
        <v>9849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c r="CD48" s="735"/>
      <c r="CE48" s="736"/>
      <c r="CF48" s="622" t="s">
        <v>344</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22974061</v>
      </c>
      <c r="CS49" s="693"/>
      <c r="CT49" s="693"/>
      <c r="CU49" s="693"/>
      <c r="CV49" s="693"/>
      <c r="CW49" s="693"/>
      <c r="CX49" s="693"/>
      <c r="CY49" s="720"/>
      <c r="CZ49" s="721">
        <v>100</v>
      </c>
      <c r="DA49" s="722"/>
      <c r="DB49" s="722"/>
      <c r="DC49" s="723"/>
      <c r="DD49" s="724">
        <v>15823191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row r="51" spans="82:133" ht="10.8"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23754</v>
      </c>
      <c r="R7" s="755"/>
      <c r="S7" s="755"/>
      <c r="T7" s="755"/>
      <c r="U7" s="755"/>
      <c r="V7" s="755">
        <v>23053</v>
      </c>
      <c r="W7" s="755"/>
      <c r="X7" s="755"/>
      <c r="Y7" s="755"/>
      <c r="Z7" s="755"/>
      <c r="AA7" s="755">
        <v>701</v>
      </c>
      <c r="AB7" s="755"/>
      <c r="AC7" s="755"/>
      <c r="AD7" s="755"/>
      <c r="AE7" s="756"/>
      <c r="AF7" s="757">
        <v>624</v>
      </c>
      <c r="AG7" s="758"/>
      <c r="AH7" s="758"/>
      <c r="AI7" s="758"/>
      <c r="AJ7" s="759"/>
      <c r="AK7" s="794">
        <v>757</v>
      </c>
      <c r="AL7" s="795"/>
      <c r="AM7" s="795"/>
      <c r="AN7" s="795"/>
      <c r="AO7" s="795"/>
      <c r="AP7" s="795">
        <v>14643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-1</v>
      </c>
      <c r="CI7" s="792"/>
      <c r="CJ7" s="792"/>
      <c r="CK7" s="792"/>
      <c r="CL7" s="793"/>
      <c r="CM7" s="791">
        <v>166</v>
      </c>
      <c r="CN7" s="792"/>
      <c r="CO7" s="792"/>
      <c r="CP7" s="792"/>
      <c r="CQ7" s="793"/>
      <c r="CR7" s="791">
        <v>5</v>
      </c>
      <c r="CS7" s="792"/>
      <c r="CT7" s="792"/>
      <c r="CU7" s="792"/>
      <c r="CV7" s="793"/>
      <c r="CW7" s="791" t="s">
        <v>549</v>
      </c>
      <c r="CX7" s="792"/>
      <c r="CY7" s="792"/>
      <c r="CZ7" s="792"/>
      <c r="DA7" s="793"/>
      <c r="DB7" s="791">
        <v>151</v>
      </c>
      <c r="DC7" s="792"/>
      <c r="DD7" s="792"/>
      <c r="DE7" s="792"/>
      <c r="DF7" s="793"/>
      <c r="DG7" s="791" t="s">
        <v>549</v>
      </c>
      <c r="DH7" s="792"/>
      <c r="DI7" s="792"/>
      <c r="DJ7" s="792"/>
      <c r="DK7" s="793"/>
      <c r="DL7" s="791" t="s">
        <v>549</v>
      </c>
      <c r="DM7" s="792"/>
      <c r="DN7" s="792"/>
      <c r="DO7" s="792"/>
      <c r="DP7" s="793"/>
      <c r="DQ7" s="791" t="s">
        <v>549</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23754</v>
      </c>
      <c r="R23" s="814"/>
      <c r="S23" s="814"/>
      <c r="T23" s="814"/>
      <c r="U23" s="814"/>
      <c r="V23" s="814">
        <v>23053</v>
      </c>
      <c r="W23" s="814"/>
      <c r="X23" s="814"/>
      <c r="Y23" s="814"/>
      <c r="Z23" s="814"/>
      <c r="AA23" s="814">
        <v>701</v>
      </c>
      <c r="AB23" s="814"/>
      <c r="AC23" s="814"/>
      <c r="AD23" s="814"/>
      <c r="AE23" s="815"/>
      <c r="AF23" s="816">
        <v>624</v>
      </c>
      <c r="AG23" s="814"/>
      <c r="AH23" s="814"/>
      <c r="AI23" s="814"/>
      <c r="AJ23" s="817"/>
      <c r="AK23" s="818"/>
      <c r="AL23" s="819"/>
      <c r="AM23" s="819"/>
      <c r="AN23" s="819"/>
      <c r="AO23" s="819"/>
      <c r="AP23" s="814">
        <v>14643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8161</v>
      </c>
      <c r="R28" s="843"/>
      <c r="S28" s="843"/>
      <c r="T28" s="843"/>
      <c r="U28" s="843"/>
      <c r="V28" s="843">
        <v>7945</v>
      </c>
      <c r="W28" s="843"/>
      <c r="X28" s="843"/>
      <c r="Y28" s="843"/>
      <c r="Z28" s="843"/>
      <c r="AA28" s="843">
        <v>216</v>
      </c>
      <c r="AB28" s="843"/>
      <c r="AC28" s="843"/>
      <c r="AD28" s="843"/>
      <c r="AE28" s="844"/>
      <c r="AF28" s="845">
        <v>216</v>
      </c>
      <c r="AG28" s="843"/>
      <c r="AH28" s="843"/>
      <c r="AI28" s="843"/>
      <c r="AJ28" s="846"/>
      <c r="AK28" s="847">
        <v>837</v>
      </c>
      <c r="AL28" s="838"/>
      <c r="AM28" s="838"/>
      <c r="AN28" s="838"/>
      <c r="AO28" s="838"/>
      <c r="AP28" s="838" t="s">
        <v>482</v>
      </c>
      <c r="AQ28" s="838"/>
      <c r="AR28" s="838"/>
      <c r="AS28" s="838"/>
      <c r="AT28" s="838"/>
      <c r="AU28" s="838" t="s">
        <v>482</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3692</v>
      </c>
      <c r="R29" s="779"/>
      <c r="S29" s="779"/>
      <c r="T29" s="779"/>
      <c r="U29" s="779"/>
      <c r="V29" s="779">
        <v>3621</v>
      </c>
      <c r="W29" s="779"/>
      <c r="X29" s="779"/>
      <c r="Y29" s="779"/>
      <c r="Z29" s="779"/>
      <c r="AA29" s="779">
        <v>70</v>
      </c>
      <c r="AB29" s="779"/>
      <c r="AC29" s="779"/>
      <c r="AD29" s="779"/>
      <c r="AE29" s="780"/>
      <c r="AF29" s="781">
        <v>70</v>
      </c>
      <c r="AG29" s="782"/>
      <c r="AH29" s="782"/>
      <c r="AI29" s="782"/>
      <c r="AJ29" s="783"/>
      <c r="AK29" s="850">
        <v>595</v>
      </c>
      <c r="AL29" s="851"/>
      <c r="AM29" s="851"/>
      <c r="AN29" s="851"/>
      <c r="AO29" s="851"/>
      <c r="AP29" s="851" t="s">
        <v>482</v>
      </c>
      <c r="AQ29" s="851"/>
      <c r="AR29" s="851"/>
      <c r="AS29" s="851"/>
      <c r="AT29" s="851"/>
      <c r="AU29" s="851" t="s">
        <v>482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499</v>
      </c>
      <c r="R30" s="779"/>
      <c r="S30" s="779"/>
      <c r="T30" s="779"/>
      <c r="U30" s="779"/>
      <c r="V30" s="779">
        <v>497</v>
      </c>
      <c r="W30" s="779"/>
      <c r="X30" s="779"/>
      <c r="Y30" s="779"/>
      <c r="Z30" s="779"/>
      <c r="AA30" s="779">
        <v>2</v>
      </c>
      <c r="AB30" s="779"/>
      <c r="AC30" s="779"/>
      <c r="AD30" s="779"/>
      <c r="AE30" s="780"/>
      <c r="AF30" s="781">
        <v>2</v>
      </c>
      <c r="AG30" s="782"/>
      <c r="AH30" s="782"/>
      <c r="AI30" s="782"/>
      <c r="AJ30" s="783"/>
      <c r="AK30" s="850">
        <v>123</v>
      </c>
      <c r="AL30" s="851"/>
      <c r="AM30" s="851"/>
      <c r="AN30" s="851"/>
      <c r="AO30" s="851"/>
      <c r="AP30" s="851" t="s">
        <v>482</v>
      </c>
      <c r="AQ30" s="851"/>
      <c r="AR30" s="851"/>
      <c r="AS30" s="851"/>
      <c r="AT30" s="851"/>
      <c r="AU30" s="851" t="s">
        <v>482</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1894</v>
      </c>
      <c r="R31" s="779"/>
      <c r="S31" s="779"/>
      <c r="T31" s="779"/>
      <c r="U31" s="779"/>
      <c r="V31" s="779">
        <v>1849</v>
      </c>
      <c r="W31" s="779"/>
      <c r="X31" s="779"/>
      <c r="Y31" s="779"/>
      <c r="Z31" s="779"/>
      <c r="AA31" s="779">
        <v>45</v>
      </c>
      <c r="AB31" s="779"/>
      <c r="AC31" s="779"/>
      <c r="AD31" s="779"/>
      <c r="AE31" s="780"/>
      <c r="AF31" s="781">
        <v>447</v>
      </c>
      <c r="AG31" s="782"/>
      <c r="AH31" s="782"/>
      <c r="AI31" s="782"/>
      <c r="AJ31" s="783"/>
      <c r="AK31" s="850">
        <v>155</v>
      </c>
      <c r="AL31" s="851"/>
      <c r="AM31" s="851"/>
      <c r="AN31" s="851"/>
      <c r="AO31" s="851"/>
      <c r="AP31" s="851">
        <v>7067</v>
      </c>
      <c r="AQ31" s="851"/>
      <c r="AR31" s="851"/>
      <c r="AS31" s="851"/>
      <c r="AT31" s="851"/>
      <c r="AU31" s="851">
        <v>721</v>
      </c>
      <c r="AV31" s="851"/>
      <c r="AW31" s="851"/>
      <c r="AX31" s="851"/>
      <c r="AY31" s="851"/>
      <c r="AZ31" s="852" t="s">
        <v>482</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170</v>
      </c>
      <c r="R32" s="779"/>
      <c r="S32" s="779"/>
      <c r="T32" s="779"/>
      <c r="U32" s="779"/>
      <c r="V32" s="779">
        <v>168</v>
      </c>
      <c r="W32" s="779"/>
      <c r="X32" s="779"/>
      <c r="Y32" s="779"/>
      <c r="Z32" s="779"/>
      <c r="AA32" s="779">
        <v>1</v>
      </c>
      <c r="AB32" s="779"/>
      <c r="AC32" s="779"/>
      <c r="AD32" s="779"/>
      <c r="AE32" s="780"/>
      <c r="AF32" s="781">
        <v>1</v>
      </c>
      <c r="AG32" s="782"/>
      <c r="AH32" s="782"/>
      <c r="AI32" s="782"/>
      <c r="AJ32" s="783"/>
      <c r="AK32" s="850">
        <v>114</v>
      </c>
      <c r="AL32" s="851"/>
      <c r="AM32" s="851"/>
      <c r="AN32" s="851"/>
      <c r="AO32" s="851"/>
      <c r="AP32" s="851">
        <v>1993</v>
      </c>
      <c r="AQ32" s="851"/>
      <c r="AR32" s="851"/>
      <c r="AS32" s="851"/>
      <c r="AT32" s="851"/>
      <c r="AU32" s="851">
        <v>1828</v>
      </c>
      <c r="AV32" s="851"/>
      <c r="AW32" s="851"/>
      <c r="AX32" s="851"/>
      <c r="AY32" s="851"/>
      <c r="AZ32" s="852" t="s">
        <v>482</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1396</v>
      </c>
      <c r="R33" s="779"/>
      <c r="S33" s="779"/>
      <c r="T33" s="779"/>
      <c r="U33" s="779"/>
      <c r="V33" s="779">
        <v>1391</v>
      </c>
      <c r="W33" s="779"/>
      <c r="X33" s="779"/>
      <c r="Y33" s="779"/>
      <c r="Z33" s="779"/>
      <c r="AA33" s="779">
        <v>5</v>
      </c>
      <c r="AB33" s="779"/>
      <c r="AC33" s="779"/>
      <c r="AD33" s="779"/>
      <c r="AE33" s="780"/>
      <c r="AF33" s="781">
        <v>5</v>
      </c>
      <c r="AG33" s="782"/>
      <c r="AH33" s="782"/>
      <c r="AI33" s="782"/>
      <c r="AJ33" s="783"/>
      <c r="AK33" s="850">
        <v>404</v>
      </c>
      <c r="AL33" s="851"/>
      <c r="AM33" s="851"/>
      <c r="AN33" s="851"/>
      <c r="AO33" s="851"/>
      <c r="AP33" s="851">
        <v>6140</v>
      </c>
      <c r="AQ33" s="851"/>
      <c r="AR33" s="851"/>
      <c r="AS33" s="851"/>
      <c r="AT33" s="851"/>
      <c r="AU33" s="851">
        <v>3119</v>
      </c>
      <c r="AV33" s="851"/>
      <c r="AW33" s="851"/>
      <c r="AX33" s="851"/>
      <c r="AY33" s="851"/>
      <c r="AZ33" s="852" t="s">
        <v>482</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743</v>
      </c>
      <c r="AG63" s="862"/>
      <c r="AH63" s="862"/>
      <c r="AI63" s="862"/>
      <c r="AJ63" s="863"/>
      <c r="AK63" s="864"/>
      <c r="AL63" s="859"/>
      <c r="AM63" s="859"/>
      <c r="AN63" s="859"/>
      <c r="AO63" s="859"/>
      <c r="AP63" s="862">
        <f>SUM(AP28:AT33)</f>
        <v>15200</v>
      </c>
      <c r="AQ63" s="862"/>
      <c r="AR63" s="862"/>
      <c r="AS63" s="862"/>
      <c r="AT63" s="862"/>
      <c r="AU63" s="862">
        <f>SUM(AU28:AY33)</f>
        <v>5668</v>
      </c>
      <c r="AV63" s="862"/>
      <c r="AW63" s="862"/>
      <c r="AX63" s="862"/>
      <c r="AY63" s="862"/>
      <c r="AZ63" s="866"/>
      <c r="BA63" s="866"/>
      <c r="BB63" s="866"/>
      <c r="BC63" s="866"/>
      <c r="BD63" s="866"/>
      <c r="BE63" s="867" t="s">
        <v>549</v>
      </c>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22493</v>
      </c>
      <c r="R68" s="886"/>
      <c r="S68" s="886"/>
      <c r="T68" s="886"/>
      <c r="U68" s="886"/>
      <c r="V68" s="886">
        <v>22018</v>
      </c>
      <c r="W68" s="886"/>
      <c r="X68" s="886"/>
      <c r="Y68" s="886"/>
      <c r="Z68" s="886"/>
      <c r="AA68" s="886">
        <v>475</v>
      </c>
      <c r="AB68" s="886"/>
      <c r="AC68" s="886"/>
      <c r="AD68" s="886"/>
      <c r="AE68" s="886"/>
      <c r="AF68" s="886">
        <v>475</v>
      </c>
      <c r="AG68" s="886"/>
      <c r="AH68" s="886"/>
      <c r="AI68" s="886"/>
      <c r="AJ68" s="886"/>
      <c r="AK68" s="886">
        <v>1327</v>
      </c>
      <c r="AL68" s="886"/>
      <c r="AM68" s="886"/>
      <c r="AN68" s="886"/>
      <c r="AO68" s="886"/>
      <c r="AP68" s="886" t="s">
        <v>549</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186</v>
      </c>
      <c r="R69" s="851"/>
      <c r="S69" s="851"/>
      <c r="T69" s="851"/>
      <c r="U69" s="851"/>
      <c r="V69" s="851">
        <v>154</v>
      </c>
      <c r="W69" s="851"/>
      <c r="X69" s="851"/>
      <c r="Y69" s="851"/>
      <c r="Z69" s="851"/>
      <c r="AA69" s="851">
        <v>32</v>
      </c>
      <c r="AB69" s="851"/>
      <c r="AC69" s="851"/>
      <c r="AD69" s="851"/>
      <c r="AE69" s="851"/>
      <c r="AF69" s="851">
        <v>32</v>
      </c>
      <c r="AG69" s="851"/>
      <c r="AH69" s="851"/>
      <c r="AI69" s="851"/>
      <c r="AJ69" s="851"/>
      <c r="AK69" s="851" t="s">
        <v>549</v>
      </c>
      <c r="AL69" s="851"/>
      <c r="AM69" s="851"/>
      <c r="AN69" s="851"/>
      <c r="AO69" s="851"/>
      <c r="AP69" s="851" t="s">
        <v>549</v>
      </c>
      <c r="AQ69" s="851"/>
      <c r="AR69" s="851"/>
      <c r="AS69" s="851"/>
      <c r="AT69" s="851"/>
      <c r="AU69" s="851" t="s">
        <v>549</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112</v>
      </c>
      <c r="R70" s="851"/>
      <c r="S70" s="851"/>
      <c r="T70" s="851"/>
      <c r="U70" s="851"/>
      <c r="V70" s="851">
        <v>97</v>
      </c>
      <c r="W70" s="851"/>
      <c r="X70" s="851"/>
      <c r="Y70" s="851"/>
      <c r="Z70" s="851"/>
      <c r="AA70" s="851">
        <v>15</v>
      </c>
      <c r="AB70" s="851"/>
      <c r="AC70" s="851"/>
      <c r="AD70" s="851"/>
      <c r="AE70" s="851"/>
      <c r="AF70" s="851">
        <v>15</v>
      </c>
      <c r="AG70" s="851"/>
      <c r="AH70" s="851"/>
      <c r="AI70" s="851"/>
      <c r="AJ70" s="851"/>
      <c r="AK70" s="851">
        <v>2</v>
      </c>
      <c r="AL70" s="851"/>
      <c r="AM70" s="851"/>
      <c r="AN70" s="851"/>
      <c r="AO70" s="851"/>
      <c r="AP70" s="851" t="s">
        <v>549</v>
      </c>
      <c r="AQ70" s="851"/>
      <c r="AR70" s="851"/>
      <c r="AS70" s="851"/>
      <c r="AT70" s="851"/>
      <c r="AU70" s="851" t="s">
        <v>549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111</v>
      </c>
      <c r="R71" s="851"/>
      <c r="S71" s="851"/>
      <c r="T71" s="851"/>
      <c r="U71" s="851"/>
      <c r="V71" s="851">
        <v>81</v>
      </c>
      <c r="W71" s="851"/>
      <c r="X71" s="851"/>
      <c r="Y71" s="851"/>
      <c r="Z71" s="851"/>
      <c r="AA71" s="851">
        <v>30</v>
      </c>
      <c r="AB71" s="851"/>
      <c r="AC71" s="851"/>
      <c r="AD71" s="851"/>
      <c r="AE71" s="851"/>
      <c r="AF71" s="851">
        <v>30</v>
      </c>
      <c r="AG71" s="851"/>
      <c r="AH71" s="851"/>
      <c r="AI71" s="851"/>
      <c r="AJ71" s="851"/>
      <c r="AK71" s="851" t="s">
        <v>549</v>
      </c>
      <c r="AL71" s="851"/>
      <c r="AM71" s="851"/>
      <c r="AN71" s="851"/>
      <c r="AO71" s="851"/>
      <c r="AP71" s="851" t="s">
        <v>549</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2076</v>
      </c>
      <c r="R72" s="851"/>
      <c r="S72" s="851"/>
      <c r="T72" s="851"/>
      <c r="U72" s="851"/>
      <c r="V72" s="851">
        <v>1822</v>
      </c>
      <c r="W72" s="851"/>
      <c r="X72" s="851"/>
      <c r="Y72" s="851"/>
      <c r="Z72" s="851"/>
      <c r="AA72" s="851">
        <v>254</v>
      </c>
      <c r="AB72" s="851"/>
      <c r="AC72" s="851"/>
      <c r="AD72" s="851"/>
      <c r="AE72" s="851"/>
      <c r="AF72" s="851">
        <v>254</v>
      </c>
      <c r="AG72" s="851"/>
      <c r="AH72" s="851"/>
      <c r="AI72" s="851"/>
      <c r="AJ72" s="851"/>
      <c r="AK72" s="851">
        <v>73</v>
      </c>
      <c r="AL72" s="851"/>
      <c r="AM72" s="851"/>
      <c r="AN72" s="851"/>
      <c r="AO72" s="851"/>
      <c r="AP72" s="851" t="s">
        <v>549</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565538</v>
      </c>
      <c r="R73" s="851"/>
      <c r="S73" s="851"/>
      <c r="T73" s="851"/>
      <c r="U73" s="851"/>
      <c r="V73" s="851">
        <v>552543</v>
      </c>
      <c r="W73" s="851"/>
      <c r="X73" s="851"/>
      <c r="Y73" s="851"/>
      <c r="Z73" s="851"/>
      <c r="AA73" s="851">
        <v>12995</v>
      </c>
      <c r="AB73" s="851"/>
      <c r="AC73" s="851"/>
      <c r="AD73" s="851"/>
      <c r="AE73" s="851"/>
      <c r="AF73" s="851">
        <v>12995</v>
      </c>
      <c r="AG73" s="851"/>
      <c r="AH73" s="851"/>
      <c r="AI73" s="851"/>
      <c r="AJ73" s="851"/>
      <c r="AK73" s="851">
        <v>3497</v>
      </c>
      <c r="AL73" s="851"/>
      <c r="AM73" s="851"/>
      <c r="AN73" s="851"/>
      <c r="AO73" s="851"/>
      <c r="AP73" s="851" t="s">
        <v>549</v>
      </c>
      <c r="AQ73" s="851"/>
      <c r="AR73" s="851"/>
      <c r="AS73" s="851"/>
      <c r="AT73" s="851"/>
      <c r="AU73" s="851" t="s">
        <v>549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836</v>
      </c>
      <c r="R74" s="851"/>
      <c r="S74" s="851"/>
      <c r="T74" s="851"/>
      <c r="U74" s="851"/>
      <c r="V74" s="851">
        <v>800</v>
      </c>
      <c r="W74" s="851"/>
      <c r="X74" s="851"/>
      <c r="Y74" s="851"/>
      <c r="Z74" s="851"/>
      <c r="AA74" s="851">
        <v>36</v>
      </c>
      <c r="AB74" s="851"/>
      <c r="AC74" s="851"/>
      <c r="AD74" s="851"/>
      <c r="AE74" s="851"/>
      <c r="AF74" s="851">
        <v>36</v>
      </c>
      <c r="AG74" s="851"/>
      <c r="AH74" s="851"/>
      <c r="AI74" s="851"/>
      <c r="AJ74" s="851"/>
      <c r="AK74" s="851" t="s">
        <v>548</v>
      </c>
      <c r="AL74" s="851"/>
      <c r="AM74" s="851"/>
      <c r="AN74" s="851"/>
      <c r="AO74" s="851"/>
      <c r="AP74" s="851" t="s">
        <v>482</v>
      </c>
      <c r="AQ74" s="851"/>
      <c r="AR74" s="851"/>
      <c r="AS74" s="851"/>
      <c r="AT74" s="851"/>
      <c r="AU74" s="851" t="s">
        <v>482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6287</v>
      </c>
      <c r="R75" s="900"/>
      <c r="S75" s="900"/>
      <c r="T75" s="900"/>
      <c r="U75" s="850"/>
      <c r="V75" s="901">
        <v>5069</v>
      </c>
      <c r="W75" s="900"/>
      <c r="X75" s="900"/>
      <c r="Y75" s="900"/>
      <c r="Z75" s="850"/>
      <c r="AA75" s="901">
        <v>1218</v>
      </c>
      <c r="AB75" s="900"/>
      <c r="AC75" s="900"/>
      <c r="AD75" s="900"/>
      <c r="AE75" s="850"/>
      <c r="AF75" s="901">
        <v>4945</v>
      </c>
      <c r="AG75" s="900"/>
      <c r="AH75" s="900"/>
      <c r="AI75" s="900"/>
      <c r="AJ75" s="850"/>
      <c r="AK75" s="851" t="s">
        <v>548</v>
      </c>
      <c r="AL75" s="851"/>
      <c r="AM75" s="851"/>
      <c r="AN75" s="851"/>
      <c r="AO75" s="851"/>
      <c r="AP75" s="901">
        <v>9320</v>
      </c>
      <c r="AQ75" s="900"/>
      <c r="AR75" s="900"/>
      <c r="AS75" s="900"/>
      <c r="AT75" s="850"/>
      <c r="AU75" s="901">
        <v>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21781</v>
      </c>
      <c r="R76" s="900"/>
      <c r="S76" s="900"/>
      <c r="T76" s="900"/>
      <c r="U76" s="850"/>
      <c r="V76" s="901">
        <v>22253</v>
      </c>
      <c r="W76" s="900"/>
      <c r="X76" s="900"/>
      <c r="Y76" s="900"/>
      <c r="Z76" s="850"/>
      <c r="AA76" s="901">
        <v>-472</v>
      </c>
      <c r="AB76" s="900"/>
      <c r="AC76" s="900"/>
      <c r="AD76" s="900"/>
      <c r="AE76" s="850"/>
      <c r="AF76" s="901">
        <v>5229</v>
      </c>
      <c r="AG76" s="900"/>
      <c r="AH76" s="900"/>
      <c r="AI76" s="900"/>
      <c r="AJ76" s="850"/>
      <c r="AK76" s="851" t="s">
        <v>548</v>
      </c>
      <c r="AL76" s="851"/>
      <c r="AM76" s="851"/>
      <c r="AN76" s="851"/>
      <c r="AO76" s="851"/>
      <c r="AP76" s="901">
        <v>17439</v>
      </c>
      <c r="AQ76" s="900"/>
      <c r="AR76" s="900"/>
      <c r="AS76" s="900"/>
      <c r="AT76" s="850"/>
      <c r="AU76" s="901">
        <v>1604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SUM(AF68:AJ76)</f>
        <v>24011</v>
      </c>
      <c r="AG88" s="862"/>
      <c r="AH88" s="862"/>
      <c r="AI88" s="862"/>
      <c r="AJ88" s="862"/>
      <c r="AK88" s="859"/>
      <c r="AL88" s="859"/>
      <c r="AM88" s="859"/>
      <c r="AN88" s="859"/>
      <c r="AO88" s="859"/>
      <c r="AP88" s="862">
        <f>SUM(AP68:AT87)</f>
        <v>26759</v>
      </c>
      <c r="AQ88" s="862"/>
      <c r="AR88" s="862"/>
      <c r="AS88" s="862"/>
      <c r="AT88" s="862"/>
      <c r="AU88" s="862">
        <f>SUM(AU68:AY87)</f>
        <v>1612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SUM(CR7:CV88)</f>
        <v>5</v>
      </c>
      <c r="CS102" s="870"/>
      <c r="CT102" s="870"/>
      <c r="CU102" s="870"/>
      <c r="CV102" s="913"/>
      <c r="CW102" s="912" t="s">
        <v>549</v>
      </c>
      <c r="CX102" s="870"/>
      <c r="CY102" s="870"/>
      <c r="CZ102" s="870"/>
      <c r="DA102" s="913"/>
      <c r="DB102" s="912">
        <f t="shared" ref="DB102" si="0">SUM(DB7:DF88)</f>
        <v>151</v>
      </c>
      <c r="DC102" s="870"/>
      <c r="DD102" s="870"/>
      <c r="DE102" s="870"/>
      <c r="DF102" s="913"/>
      <c r="DG102" s="912" t="s">
        <v>549</v>
      </c>
      <c r="DH102" s="870"/>
      <c r="DI102" s="870"/>
      <c r="DJ102" s="870"/>
      <c r="DK102" s="913"/>
      <c r="DL102" s="912" t="s">
        <v>549</v>
      </c>
      <c r="DM102" s="870"/>
      <c r="DN102" s="870"/>
      <c r="DO102" s="870"/>
      <c r="DP102" s="913"/>
      <c r="DQ102" s="912" t="s">
        <v>549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1080940</v>
      </c>
      <c r="AB110" s="922"/>
      <c r="AC110" s="922"/>
      <c r="AD110" s="922"/>
      <c r="AE110" s="923"/>
      <c r="AF110" s="924">
        <v>1085201</v>
      </c>
      <c r="AG110" s="922"/>
      <c r="AH110" s="922"/>
      <c r="AI110" s="922"/>
      <c r="AJ110" s="923"/>
      <c r="AK110" s="924">
        <v>1049846</v>
      </c>
      <c r="AL110" s="922"/>
      <c r="AM110" s="922"/>
      <c r="AN110" s="922"/>
      <c r="AO110" s="923"/>
      <c r="AP110" s="925">
        <v>8.1</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13398758</v>
      </c>
      <c r="BR110" s="957"/>
      <c r="BS110" s="957"/>
      <c r="BT110" s="957"/>
      <c r="BU110" s="957"/>
      <c r="BV110" s="957">
        <v>14144614</v>
      </c>
      <c r="BW110" s="957"/>
      <c r="BX110" s="957"/>
      <c r="BY110" s="957"/>
      <c r="BZ110" s="957"/>
      <c r="CA110" s="957">
        <v>14642916</v>
      </c>
      <c r="CB110" s="957"/>
      <c r="CC110" s="957"/>
      <c r="CD110" s="957"/>
      <c r="CE110" s="957"/>
      <c r="CF110" s="971">
        <v>113</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1152180</v>
      </c>
      <c r="BR111" s="950"/>
      <c r="BS111" s="950"/>
      <c r="BT111" s="950"/>
      <c r="BU111" s="950"/>
      <c r="BV111" s="950" t="s">
        <v>112</v>
      </c>
      <c r="BW111" s="950"/>
      <c r="BX111" s="950"/>
      <c r="BY111" s="950"/>
      <c r="BZ111" s="950"/>
      <c r="CA111" s="950">
        <v>150712</v>
      </c>
      <c r="CB111" s="950"/>
      <c r="CC111" s="950"/>
      <c r="CD111" s="950"/>
      <c r="CE111" s="950"/>
      <c r="CF111" s="944">
        <v>1.2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7065974</v>
      </c>
      <c r="BR112" s="950"/>
      <c r="BS112" s="950"/>
      <c r="BT112" s="950"/>
      <c r="BU112" s="950"/>
      <c r="BV112" s="950">
        <v>6416385</v>
      </c>
      <c r="BW112" s="950"/>
      <c r="BX112" s="950"/>
      <c r="BY112" s="950"/>
      <c r="BZ112" s="950"/>
      <c r="CA112" s="950">
        <v>5667675</v>
      </c>
      <c r="CB112" s="950"/>
      <c r="CC112" s="950"/>
      <c r="CD112" s="950"/>
      <c r="CE112" s="950"/>
      <c r="CF112" s="944">
        <v>43.7</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504294</v>
      </c>
      <c r="AB113" s="964"/>
      <c r="AC113" s="964"/>
      <c r="AD113" s="964"/>
      <c r="AE113" s="965"/>
      <c r="AF113" s="966">
        <v>505342</v>
      </c>
      <c r="AG113" s="964"/>
      <c r="AH113" s="964"/>
      <c r="AI113" s="964"/>
      <c r="AJ113" s="965"/>
      <c r="AK113" s="966">
        <v>502348</v>
      </c>
      <c r="AL113" s="964"/>
      <c r="AM113" s="964"/>
      <c r="AN113" s="964"/>
      <c r="AO113" s="965"/>
      <c r="AP113" s="967">
        <v>3.9</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1825148</v>
      </c>
      <c r="BR113" s="950"/>
      <c r="BS113" s="950"/>
      <c r="BT113" s="950"/>
      <c r="BU113" s="950"/>
      <c r="BV113" s="950">
        <v>1729061</v>
      </c>
      <c r="BW113" s="950"/>
      <c r="BX113" s="950"/>
      <c r="BY113" s="950"/>
      <c r="BZ113" s="950"/>
      <c r="CA113" s="950">
        <v>1612617</v>
      </c>
      <c r="CB113" s="950"/>
      <c r="CC113" s="950"/>
      <c r="CD113" s="950"/>
      <c r="CE113" s="950"/>
      <c r="CF113" s="944">
        <v>12.4</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134509</v>
      </c>
      <c r="AB114" s="989"/>
      <c r="AC114" s="989"/>
      <c r="AD114" s="989"/>
      <c r="AE114" s="990"/>
      <c r="AF114" s="991">
        <v>132659</v>
      </c>
      <c r="AG114" s="989"/>
      <c r="AH114" s="989"/>
      <c r="AI114" s="989"/>
      <c r="AJ114" s="990"/>
      <c r="AK114" s="991">
        <v>128380</v>
      </c>
      <c r="AL114" s="989"/>
      <c r="AM114" s="989"/>
      <c r="AN114" s="989"/>
      <c r="AO114" s="990"/>
      <c r="AP114" s="992">
        <v>1</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3638841</v>
      </c>
      <c r="BR114" s="950"/>
      <c r="BS114" s="950"/>
      <c r="BT114" s="950"/>
      <c r="BU114" s="950"/>
      <c r="BV114" s="950">
        <v>3377794</v>
      </c>
      <c r="BW114" s="950"/>
      <c r="BX114" s="950"/>
      <c r="BY114" s="950"/>
      <c r="BZ114" s="950"/>
      <c r="CA114" s="950">
        <v>3334863</v>
      </c>
      <c r="CB114" s="950"/>
      <c r="CC114" s="950"/>
      <c r="CD114" s="950"/>
      <c r="CE114" s="950"/>
      <c r="CF114" s="944">
        <v>25.7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292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1152180</v>
      </c>
      <c r="DH115" s="989"/>
      <c r="DI115" s="989"/>
      <c r="DJ115" s="989"/>
      <c r="DK115" s="990"/>
      <c r="DL115" s="991" t="s">
        <v>112</v>
      </c>
      <c r="DM115" s="989"/>
      <c r="DN115" s="989"/>
      <c r="DO115" s="989"/>
      <c r="DP115" s="990"/>
      <c r="DQ115" s="991">
        <v>150712</v>
      </c>
      <c r="DR115" s="989"/>
      <c r="DS115" s="989"/>
      <c r="DT115" s="989"/>
      <c r="DU115" s="990"/>
      <c r="DV115" s="992">
        <v>1.2</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1719743</v>
      </c>
      <c r="AB117" s="1007"/>
      <c r="AC117" s="1007"/>
      <c r="AD117" s="1007"/>
      <c r="AE117" s="1008"/>
      <c r="AF117" s="1009">
        <v>1723202</v>
      </c>
      <c r="AG117" s="1007"/>
      <c r="AH117" s="1007"/>
      <c r="AI117" s="1007"/>
      <c r="AJ117" s="1008"/>
      <c r="AK117" s="1009">
        <v>1680574</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432</v>
      </c>
      <c r="BR117" s="950"/>
      <c r="BS117" s="950"/>
      <c r="BT117" s="950"/>
      <c r="BU117" s="950"/>
      <c r="BV117" s="950" t="s">
        <v>432</v>
      </c>
      <c r="BW117" s="950"/>
      <c r="BX117" s="950"/>
      <c r="BY117" s="950"/>
      <c r="BZ117" s="950"/>
      <c r="CA117" s="950" t="s">
        <v>432</v>
      </c>
      <c r="CB117" s="950"/>
      <c r="CC117" s="950"/>
      <c r="CD117" s="950"/>
      <c r="CE117" s="950"/>
      <c r="CF117" s="944" t="s">
        <v>432</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432</v>
      </c>
      <c r="DH117" s="989"/>
      <c r="DI117" s="989"/>
      <c r="DJ117" s="989"/>
      <c r="DK117" s="990"/>
      <c r="DL117" s="991" t="s">
        <v>432</v>
      </c>
      <c r="DM117" s="989"/>
      <c r="DN117" s="989"/>
      <c r="DO117" s="989"/>
      <c r="DP117" s="990"/>
      <c r="DQ117" s="991" t="s">
        <v>432</v>
      </c>
      <c r="DR117" s="989"/>
      <c r="DS117" s="989"/>
      <c r="DT117" s="989"/>
      <c r="DU117" s="990"/>
      <c r="DV117" s="992" t="s">
        <v>432</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436</v>
      </c>
      <c r="BP119" s="1036"/>
      <c r="BQ119" s="1027">
        <v>27081193</v>
      </c>
      <c r="BR119" s="1028"/>
      <c r="BS119" s="1028"/>
      <c r="BT119" s="1028"/>
      <c r="BU119" s="1028"/>
      <c r="BV119" s="1028">
        <v>25667854</v>
      </c>
      <c r="BW119" s="1028"/>
      <c r="BX119" s="1028"/>
      <c r="BY119" s="1028"/>
      <c r="BZ119" s="1028"/>
      <c r="CA119" s="1028">
        <v>25408783</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6701621</v>
      </c>
      <c r="BR120" s="957"/>
      <c r="BS120" s="957"/>
      <c r="BT120" s="957"/>
      <c r="BU120" s="957"/>
      <c r="BV120" s="957">
        <v>6307253</v>
      </c>
      <c r="BW120" s="957"/>
      <c r="BX120" s="957"/>
      <c r="BY120" s="957"/>
      <c r="BZ120" s="957"/>
      <c r="CA120" s="957">
        <v>5745410</v>
      </c>
      <c r="CB120" s="957"/>
      <c r="CC120" s="957"/>
      <c r="CD120" s="957"/>
      <c r="CE120" s="957"/>
      <c r="CF120" s="971">
        <v>44.3</v>
      </c>
      <c r="CG120" s="972"/>
      <c r="CH120" s="972"/>
      <c r="CI120" s="972"/>
      <c r="CJ120" s="972"/>
      <c r="CK120" s="1037" t="s">
        <v>440</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4316439</v>
      </c>
      <c r="DH120" s="957"/>
      <c r="DI120" s="957"/>
      <c r="DJ120" s="957"/>
      <c r="DK120" s="957"/>
      <c r="DL120" s="957">
        <v>3658662</v>
      </c>
      <c r="DM120" s="957"/>
      <c r="DN120" s="957"/>
      <c r="DO120" s="957"/>
      <c r="DP120" s="957"/>
      <c r="DQ120" s="957">
        <v>3118942</v>
      </c>
      <c r="DR120" s="957"/>
      <c r="DS120" s="957"/>
      <c r="DT120" s="957"/>
      <c r="DU120" s="957"/>
      <c r="DV120" s="958">
        <v>24.1</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5507054</v>
      </c>
      <c r="BR121" s="950"/>
      <c r="BS121" s="950"/>
      <c r="BT121" s="950"/>
      <c r="BU121" s="950"/>
      <c r="BV121" s="950">
        <v>4818960</v>
      </c>
      <c r="BW121" s="950"/>
      <c r="BX121" s="950"/>
      <c r="BY121" s="950"/>
      <c r="BZ121" s="950"/>
      <c r="CA121" s="950">
        <v>5858099</v>
      </c>
      <c r="CB121" s="950"/>
      <c r="CC121" s="950"/>
      <c r="CD121" s="950"/>
      <c r="CE121" s="950"/>
      <c r="CF121" s="944">
        <v>45.2</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1945980</v>
      </c>
      <c r="DH121" s="950"/>
      <c r="DI121" s="950"/>
      <c r="DJ121" s="950"/>
      <c r="DK121" s="950"/>
      <c r="DL121" s="950">
        <v>2013886</v>
      </c>
      <c r="DM121" s="950"/>
      <c r="DN121" s="950"/>
      <c r="DO121" s="950"/>
      <c r="DP121" s="950"/>
      <c r="DQ121" s="950">
        <v>1827914</v>
      </c>
      <c r="DR121" s="950"/>
      <c r="DS121" s="950"/>
      <c r="DT121" s="950"/>
      <c r="DU121" s="950"/>
      <c r="DV121" s="951">
        <v>14.1</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14177269</v>
      </c>
      <c r="BR122" s="1028"/>
      <c r="BS122" s="1028"/>
      <c r="BT122" s="1028"/>
      <c r="BU122" s="1028"/>
      <c r="BV122" s="1028">
        <v>13810770</v>
      </c>
      <c r="BW122" s="1028"/>
      <c r="BX122" s="1028"/>
      <c r="BY122" s="1028"/>
      <c r="BZ122" s="1028"/>
      <c r="CA122" s="1028">
        <v>13221779</v>
      </c>
      <c r="CB122" s="1028"/>
      <c r="CC122" s="1028"/>
      <c r="CD122" s="1028"/>
      <c r="CE122" s="1028"/>
      <c r="CF122" s="1048">
        <v>102</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803555</v>
      </c>
      <c r="DH122" s="950"/>
      <c r="DI122" s="950"/>
      <c r="DJ122" s="950"/>
      <c r="DK122" s="950"/>
      <c r="DL122" s="950">
        <v>743837</v>
      </c>
      <c r="DM122" s="950"/>
      <c r="DN122" s="950"/>
      <c r="DO122" s="950"/>
      <c r="DP122" s="950"/>
      <c r="DQ122" s="950">
        <v>720819</v>
      </c>
      <c r="DR122" s="950"/>
      <c r="DS122" s="950"/>
      <c r="DT122" s="950"/>
      <c r="DU122" s="950"/>
      <c r="DV122" s="951">
        <v>5.6</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444</v>
      </c>
      <c r="BP123" s="1036"/>
      <c r="BQ123" s="1095">
        <v>26385944</v>
      </c>
      <c r="BR123" s="1096"/>
      <c r="BS123" s="1096"/>
      <c r="BT123" s="1096"/>
      <c r="BU123" s="1096"/>
      <c r="BV123" s="1096">
        <v>24936983</v>
      </c>
      <c r="BW123" s="1096"/>
      <c r="BX123" s="1096"/>
      <c r="BY123" s="1096"/>
      <c r="BZ123" s="1096"/>
      <c r="CA123" s="1096">
        <v>24825288</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5.3</v>
      </c>
      <c r="BR124" s="1058"/>
      <c r="BS124" s="1058"/>
      <c r="BT124" s="1058"/>
      <c r="BU124" s="1058"/>
      <c r="BV124" s="1058">
        <v>5.6</v>
      </c>
      <c r="BW124" s="1058"/>
      <c r="BX124" s="1058"/>
      <c r="BY124" s="1058"/>
      <c r="BZ124" s="1058"/>
      <c r="CA124" s="1058">
        <v>4.5</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v>292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428649</v>
      </c>
      <c r="AB128" s="1078"/>
      <c r="AC128" s="1078"/>
      <c r="AD128" s="1078"/>
      <c r="AE128" s="1079"/>
      <c r="AF128" s="1080">
        <v>394716</v>
      </c>
      <c r="AG128" s="1078"/>
      <c r="AH128" s="1078"/>
      <c r="AI128" s="1078"/>
      <c r="AJ128" s="1079"/>
      <c r="AK128" s="1080">
        <v>445130</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12.85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14138273</v>
      </c>
      <c r="AB129" s="989"/>
      <c r="AC129" s="989"/>
      <c r="AD129" s="989"/>
      <c r="AE129" s="990"/>
      <c r="AF129" s="991">
        <v>14136211</v>
      </c>
      <c r="AG129" s="989"/>
      <c r="AH129" s="989"/>
      <c r="AI129" s="989"/>
      <c r="AJ129" s="990"/>
      <c r="AK129" s="991">
        <v>14138917</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17.850000000000001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1254119</v>
      </c>
      <c r="AB130" s="989"/>
      <c r="AC130" s="989"/>
      <c r="AD130" s="989"/>
      <c r="AE130" s="990"/>
      <c r="AF130" s="991">
        <v>1160655</v>
      </c>
      <c r="AG130" s="989"/>
      <c r="AH130" s="989"/>
      <c r="AI130" s="989"/>
      <c r="AJ130" s="990"/>
      <c r="AK130" s="991">
        <v>1179426</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0.6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12884154</v>
      </c>
      <c r="AB131" s="1014"/>
      <c r="AC131" s="1014"/>
      <c r="AD131" s="1014"/>
      <c r="AE131" s="1015"/>
      <c r="AF131" s="1013">
        <v>12975556</v>
      </c>
      <c r="AG131" s="1014"/>
      <c r="AH131" s="1014"/>
      <c r="AI131" s="1014"/>
      <c r="AJ131" s="1015"/>
      <c r="AK131" s="1013">
        <v>12959491</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4.5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0.28698042600000001</v>
      </c>
      <c r="AB132" s="1130"/>
      <c r="AC132" s="1130"/>
      <c r="AD132" s="1130"/>
      <c r="AE132" s="1131"/>
      <c r="AF132" s="1132">
        <v>1.293439757</v>
      </c>
      <c r="AG132" s="1130"/>
      <c r="AH132" s="1130"/>
      <c r="AI132" s="1130"/>
      <c r="AJ132" s="1131"/>
      <c r="AK132" s="1132">
        <v>0.432254631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1.4</v>
      </c>
      <c r="AB133" s="1113"/>
      <c r="AC133" s="1113"/>
      <c r="AD133" s="1113"/>
      <c r="AE133" s="1114"/>
      <c r="AF133" s="1112">
        <v>1</v>
      </c>
      <c r="AG133" s="1113"/>
      <c r="AH133" s="1113"/>
      <c r="AI133" s="1113"/>
      <c r="AJ133" s="1114"/>
      <c r="AK133" s="1112">
        <v>0.6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470</v>
      </c>
      <c r="B5" s="248"/>
      <c r="C5" s="248"/>
      <c r="D5" s="248"/>
      <c r="E5" s="248"/>
      <c r="F5" s="248"/>
      <c r="G5" s="248"/>
      <c r="H5" s="248"/>
      <c r="I5" s="248"/>
      <c r="J5" s="248"/>
      <c r="K5" s="248"/>
      <c r="L5" s="248"/>
      <c r="M5" s="248"/>
      <c r="N5" s="248"/>
      <c r="O5" s="249"/>
    </row>
    <row r="6" spans="1:16" ht="13.2">
      <c r="A6" s="250"/>
      <c r="B6" s="246"/>
      <c r="C6" s="246"/>
      <c r="D6" s="246"/>
      <c r="E6" s="246"/>
      <c r="F6" s="246"/>
      <c r="G6" s="251" t="s">
        <v>471</v>
      </c>
      <c r="H6" s="251"/>
      <c r="I6" s="251"/>
      <c r="J6" s="251"/>
      <c r="K6" s="246"/>
      <c r="L6" s="246"/>
      <c r="M6" s="246"/>
      <c r="N6" s="246"/>
    </row>
    <row r="7" spans="1:16" ht="13.2">
      <c r="A7" s="250"/>
      <c r="B7" s="246"/>
      <c r="C7" s="246"/>
      <c r="D7" s="246"/>
      <c r="E7" s="246"/>
      <c r="F7" s="246"/>
      <c r="G7" s="253"/>
      <c r="H7" s="254"/>
      <c r="I7" s="254"/>
      <c r="J7" s="255"/>
      <c r="K7" s="1150" t="s">
        <v>472</v>
      </c>
      <c r="L7" s="256"/>
      <c r="M7" s="257" t="s">
        <v>473</v>
      </c>
      <c r="N7" s="258"/>
    </row>
    <row r="8" spans="1:16" ht="13.2">
      <c r="A8" s="250"/>
      <c r="B8" s="246"/>
      <c r="C8" s="246"/>
      <c r="D8" s="246"/>
      <c r="E8" s="246"/>
      <c r="F8" s="246"/>
      <c r="G8" s="259"/>
      <c r="H8" s="260"/>
      <c r="I8" s="260"/>
      <c r="J8" s="261"/>
      <c r="K8" s="1151"/>
      <c r="L8" s="262" t="s">
        <v>474</v>
      </c>
      <c r="M8" s="263" t="s">
        <v>475</v>
      </c>
      <c r="N8" s="264" t="s">
        <v>476</v>
      </c>
    </row>
    <row r="9" spans="1:16" ht="13.2">
      <c r="A9" s="250"/>
      <c r="B9" s="246"/>
      <c r="C9" s="246"/>
      <c r="D9" s="246"/>
      <c r="E9" s="246"/>
      <c r="F9" s="246"/>
      <c r="G9" s="1152" t="s">
        <v>477</v>
      </c>
      <c r="H9" s="1153"/>
      <c r="I9" s="1153"/>
      <c r="J9" s="1154"/>
      <c r="K9" s="265">
        <v>5371008</v>
      </c>
      <c r="L9" s="266">
        <v>86204</v>
      </c>
      <c r="M9" s="267">
        <v>62051</v>
      </c>
      <c r="N9" s="268">
        <v>38.9</v>
      </c>
    </row>
    <row r="10" spans="1:16" ht="13.2">
      <c r="A10" s="250"/>
      <c r="B10" s="246"/>
      <c r="C10" s="246"/>
      <c r="D10" s="246"/>
      <c r="E10" s="246"/>
      <c r="F10" s="246"/>
      <c r="G10" s="1152" t="s">
        <v>478</v>
      </c>
      <c r="H10" s="1153"/>
      <c r="I10" s="1153"/>
      <c r="J10" s="1154"/>
      <c r="K10" s="269">
        <v>22459</v>
      </c>
      <c r="L10" s="270">
        <v>360</v>
      </c>
      <c r="M10" s="271">
        <v>5713</v>
      </c>
      <c r="N10" s="272">
        <v>-93.7</v>
      </c>
    </row>
    <row r="11" spans="1:16" ht="13.5" customHeight="1">
      <c r="A11" s="250"/>
      <c r="B11" s="246"/>
      <c r="C11" s="246"/>
      <c r="D11" s="246"/>
      <c r="E11" s="246"/>
      <c r="F11" s="246"/>
      <c r="G11" s="1152" t="s">
        <v>479</v>
      </c>
      <c r="H11" s="1153"/>
      <c r="I11" s="1153"/>
      <c r="J11" s="1154"/>
      <c r="K11" s="269">
        <v>56844</v>
      </c>
      <c r="L11" s="270">
        <v>912</v>
      </c>
      <c r="M11" s="271">
        <v>5796</v>
      </c>
      <c r="N11" s="272">
        <v>-84.3</v>
      </c>
    </row>
    <row r="12" spans="1:16" ht="13.5" customHeight="1">
      <c r="A12" s="250"/>
      <c r="B12" s="246"/>
      <c r="C12" s="246"/>
      <c r="D12" s="246"/>
      <c r="E12" s="246"/>
      <c r="F12" s="246"/>
      <c r="G12" s="1152" t="s">
        <v>480</v>
      </c>
      <c r="H12" s="1153"/>
      <c r="I12" s="1153"/>
      <c r="J12" s="1154"/>
      <c r="K12" s="269">
        <v>149029</v>
      </c>
      <c r="L12" s="270">
        <v>2392</v>
      </c>
      <c r="M12" s="271">
        <v>1167</v>
      </c>
      <c r="N12" s="272">
        <v>105</v>
      </c>
    </row>
    <row r="13" spans="1:16" ht="13.5" customHeight="1">
      <c r="A13" s="250"/>
      <c r="B13" s="246"/>
      <c r="C13" s="246"/>
      <c r="D13" s="246"/>
      <c r="E13" s="246"/>
      <c r="F13" s="246"/>
      <c r="G13" s="1152" t="s">
        <v>481</v>
      </c>
      <c r="H13" s="1153"/>
      <c r="I13" s="1153"/>
      <c r="J13" s="1154"/>
      <c r="K13" s="269" t="s">
        <v>482</v>
      </c>
      <c r="L13" s="270" t="s">
        <v>482</v>
      </c>
      <c r="M13" s="271">
        <v>0</v>
      </c>
      <c r="N13" s="272" t="s">
        <v>482</v>
      </c>
    </row>
    <row r="14" spans="1:16" ht="13.5" customHeight="1">
      <c r="A14" s="250"/>
      <c r="B14" s="246"/>
      <c r="C14" s="246"/>
      <c r="D14" s="246"/>
      <c r="E14" s="246"/>
      <c r="F14" s="246"/>
      <c r="G14" s="1152" t="s">
        <v>483</v>
      </c>
      <c r="H14" s="1153"/>
      <c r="I14" s="1153"/>
      <c r="J14" s="1154"/>
      <c r="K14" s="269">
        <v>250646</v>
      </c>
      <c r="L14" s="270">
        <v>4023</v>
      </c>
      <c r="M14" s="271">
        <v>2337</v>
      </c>
      <c r="N14" s="272">
        <v>72.099999999999994</v>
      </c>
    </row>
    <row r="15" spans="1:16" ht="13.5" customHeight="1">
      <c r="A15" s="250"/>
      <c r="B15" s="246"/>
      <c r="C15" s="246"/>
      <c r="D15" s="246"/>
      <c r="E15" s="246"/>
      <c r="F15" s="246"/>
      <c r="G15" s="1152" t="s">
        <v>484</v>
      </c>
      <c r="H15" s="1153"/>
      <c r="I15" s="1153"/>
      <c r="J15" s="1154"/>
      <c r="K15" s="269">
        <v>75209</v>
      </c>
      <c r="L15" s="270">
        <v>1207</v>
      </c>
      <c r="M15" s="271">
        <v>1594</v>
      </c>
      <c r="N15" s="272">
        <v>-24.3</v>
      </c>
    </row>
    <row r="16" spans="1:16" ht="13.2">
      <c r="A16" s="250"/>
      <c r="B16" s="246"/>
      <c r="C16" s="246"/>
      <c r="D16" s="246"/>
      <c r="E16" s="246"/>
      <c r="F16" s="246"/>
      <c r="G16" s="1155" t="s">
        <v>485</v>
      </c>
      <c r="H16" s="1156"/>
      <c r="I16" s="1156"/>
      <c r="J16" s="1157"/>
      <c r="K16" s="270">
        <v>-474686</v>
      </c>
      <c r="L16" s="270">
        <v>-7619</v>
      </c>
      <c r="M16" s="271">
        <v>-5993</v>
      </c>
      <c r="N16" s="272">
        <v>27.1</v>
      </c>
    </row>
    <row r="17" spans="1:16" ht="13.2">
      <c r="A17" s="250"/>
      <c r="B17" s="246"/>
      <c r="C17" s="246"/>
      <c r="D17" s="246"/>
      <c r="E17" s="246"/>
      <c r="F17" s="246"/>
      <c r="G17" s="1155" t="s">
        <v>172</v>
      </c>
      <c r="H17" s="1156"/>
      <c r="I17" s="1156"/>
      <c r="J17" s="1157"/>
      <c r="K17" s="270">
        <v>5450509</v>
      </c>
      <c r="L17" s="270">
        <v>87480</v>
      </c>
      <c r="M17" s="271">
        <v>72665</v>
      </c>
      <c r="N17" s="272">
        <v>20.399999999999999</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486</v>
      </c>
      <c r="H19" s="246"/>
      <c r="I19" s="246"/>
      <c r="J19" s="246"/>
      <c r="K19" s="246"/>
      <c r="L19" s="246"/>
      <c r="M19" s="246"/>
      <c r="N19" s="246"/>
    </row>
    <row r="20" spans="1:16" ht="13.2">
      <c r="A20" s="250"/>
      <c r="B20" s="246"/>
      <c r="C20" s="246"/>
      <c r="D20" s="246"/>
      <c r="E20" s="246"/>
      <c r="F20" s="246"/>
      <c r="G20" s="274"/>
      <c r="H20" s="275"/>
      <c r="I20" s="275"/>
      <c r="J20" s="276"/>
      <c r="K20" s="277" t="s">
        <v>487</v>
      </c>
      <c r="L20" s="278" t="s">
        <v>488</v>
      </c>
      <c r="M20" s="279" t="s">
        <v>489</v>
      </c>
      <c r="N20" s="280"/>
    </row>
    <row r="21" spans="1:16" s="286" customFormat="1" ht="13.2">
      <c r="A21" s="281"/>
      <c r="B21" s="251"/>
      <c r="C21" s="251"/>
      <c r="D21" s="251"/>
      <c r="E21" s="251"/>
      <c r="F21" s="251"/>
      <c r="G21" s="1147" t="s">
        <v>490</v>
      </c>
      <c r="H21" s="1148"/>
      <c r="I21" s="1148"/>
      <c r="J21" s="1149"/>
      <c r="K21" s="282">
        <v>8.99</v>
      </c>
      <c r="L21" s="283">
        <v>7.22</v>
      </c>
      <c r="M21" s="284">
        <v>1.77</v>
      </c>
      <c r="N21" s="251"/>
      <c r="O21" s="285"/>
      <c r="P21" s="281"/>
    </row>
    <row r="22" spans="1:16" s="286" customFormat="1" ht="13.2">
      <c r="A22" s="281"/>
      <c r="B22" s="251"/>
      <c r="C22" s="251"/>
      <c r="D22" s="251"/>
      <c r="E22" s="251"/>
      <c r="F22" s="251"/>
      <c r="G22" s="1147" t="s">
        <v>491</v>
      </c>
      <c r="H22" s="1148"/>
      <c r="I22" s="1148"/>
      <c r="J22" s="1149"/>
      <c r="K22" s="287">
        <v>99.4</v>
      </c>
      <c r="L22" s="288">
        <v>98.4</v>
      </c>
      <c r="M22" s="289">
        <v>1</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492</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493</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494</v>
      </c>
      <c r="H29" s="251"/>
      <c r="I29" s="251"/>
      <c r="J29" s="251"/>
      <c r="K29" s="246"/>
      <c r="L29" s="246"/>
      <c r="M29" s="246"/>
      <c r="N29" s="246"/>
      <c r="O29" s="295"/>
    </row>
    <row r="30" spans="1:16" ht="13.2">
      <c r="A30" s="250"/>
      <c r="B30" s="246"/>
      <c r="C30" s="246"/>
      <c r="D30" s="246"/>
      <c r="E30" s="246"/>
      <c r="F30" s="246"/>
      <c r="G30" s="253"/>
      <c r="H30" s="254"/>
      <c r="I30" s="254"/>
      <c r="J30" s="255"/>
      <c r="K30" s="1150" t="s">
        <v>472</v>
      </c>
      <c r="L30" s="256"/>
      <c r="M30" s="257" t="s">
        <v>473</v>
      </c>
      <c r="N30" s="258"/>
    </row>
    <row r="31" spans="1:16" ht="13.2">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1049846</v>
      </c>
      <c r="L32" s="296">
        <v>16850</v>
      </c>
      <c r="M32" s="297">
        <v>39687</v>
      </c>
      <c r="N32" s="298">
        <v>-57.5</v>
      </c>
    </row>
    <row r="33" spans="1:16" ht="13.5" customHeight="1">
      <c r="A33" s="250"/>
      <c r="B33" s="246"/>
      <c r="C33" s="246"/>
      <c r="D33" s="246"/>
      <c r="E33" s="246"/>
      <c r="F33" s="246"/>
      <c r="G33" s="1163" t="s">
        <v>496</v>
      </c>
      <c r="H33" s="1164"/>
      <c r="I33" s="1164"/>
      <c r="J33" s="1165"/>
      <c r="K33" s="296" t="s">
        <v>482</v>
      </c>
      <c r="L33" s="296" t="s">
        <v>482</v>
      </c>
      <c r="M33" s="297" t="s">
        <v>482</v>
      </c>
      <c r="N33" s="298" t="s">
        <v>482</v>
      </c>
    </row>
    <row r="34" spans="1:16" ht="27" customHeight="1">
      <c r="A34" s="250"/>
      <c r="B34" s="246"/>
      <c r="C34" s="246"/>
      <c r="D34" s="246"/>
      <c r="E34" s="246"/>
      <c r="F34" s="246"/>
      <c r="G34" s="1163" t="s">
        <v>497</v>
      </c>
      <c r="H34" s="1164"/>
      <c r="I34" s="1164"/>
      <c r="J34" s="1165"/>
      <c r="K34" s="296" t="s">
        <v>482</v>
      </c>
      <c r="L34" s="296" t="s">
        <v>482</v>
      </c>
      <c r="M34" s="297">
        <v>56</v>
      </c>
      <c r="N34" s="298" t="s">
        <v>482</v>
      </c>
    </row>
    <row r="35" spans="1:16" ht="27" customHeight="1">
      <c r="A35" s="250"/>
      <c r="B35" s="246"/>
      <c r="C35" s="246"/>
      <c r="D35" s="246"/>
      <c r="E35" s="246"/>
      <c r="F35" s="246"/>
      <c r="G35" s="1163" t="s">
        <v>498</v>
      </c>
      <c r="H35" s="1164"/>
      <c r="I35" s="1164"/>
      <c r="J35" s="1165"/>
      <c r="K35" s="296">
        <v>502348</v>
      </c>
      <c r="L35" s="296">
        <v>8063</v>
      </c>
      <c r="M35" s="297">
        <v>13696</v>
      </c>
      <c r="N35" s="298">
        <v>-41.1</v>
      </c>
    </row>
    <row r="36" spans="1:16" ht="27" customHeight="1">
      <c r="A36" s="250"/>
      <c r="B36" s="246"/>
      <c r="C36" s="246"/>
      <c r="D36" s="246"/>
      <c r="E36" s="246"/>
      <c r="F36" s="246"/>
      <c r="G36" s="1163" t="s">
        <v>499</v>
      </c>
      <c r="H36" s="1164"/>
      <c r="I36" s="1164"/>
      <c r="J36" s="1165"/>
      <c r="K36" s="296">
        <v>128380</v>
      </c>
      <c r="L36" s="296">
        <v>2060</v>
      </c>
      <c r="M36" s="297">
        <v>1733</v>
      </c>
      <c r="N36" s="298">
        <v>18.899999999999999</v>
      </c>
    </row>
    <row r="37" spans="1:16" ht="13.5" customHeight="1">
      <c r="A37" s="250"/>
      <c r="B37" s="246"/>
      <c r="C37" s="246"/>
      <c r="D37" s="246"/>
      <c r="E37" s="246"/>
      <c r="F37" s="246"/>
      <c r="G37" s="1163" t="s">
        <v>500</v>
      </c>
      <c r="H37" s="1164"/>
      <c r="I37" s="1164"/>
      <c r="J37" s="1165"/>
      <c r="K37" s="296" t="s">
        <v>482</v>
      </c>
      <c r="L37" s="296" t="s">
        <v>482</v>
      </c>
      <c r="M37" s="297">
        <v>790</v>
      </c>
      <c r="N37" s="298" t="s">
        <v>482</v>
      </c>
    </row>
    <row r="38" spans="1:16" ht="27" customHeight="1">
      <c r="A38" s="250"/>
      <c r="B38" s="246"/>
      <c r="C38" s="246"/>
      <c r="D38" s="246"/>
      <c r="E38" s="246"/>
      <c r="F38" s="246"/>
      <c r="G38" s="1166" t="s">
        <v>501</v>
      </c>
      <c r="H38" s="1167"/>
      <c r="I38" s="1167"/>
      <c r="J38" s="1168"/>
      <c r="K38" s="299" t="s">
        <v>482</v>
      </c>
      <c r="L38" s="299" t="s">
        <v>482</v>
      </c>
      <c r="M38" s="300">
        <v>1</v>
      </c>
      <c r="N38" s="301" t="s">
        <v>482</v>
      </c>
      <c r="O38" s="295"/>
    </row>
    <row r="39" spans="1:16" ht="13.2">
      <c r="A39" s="250"/>
      <c r="B39" s="246"/>
      <c r="C39" s="246"/>
      <c r="D39" s="246"/>
      <c r="E39" s="246"/>
      <c r="F39" s="246"/>
      <c r="G39" s="1166" t="s">
        <v>502</v>
      </c>
      <c r="H39" s="1167"/>
      <c r="I39" s="1167"/>
      <c r="J39" s="1168"/>
      <c r="K39" s="302">
        <v>-445130</v>
      </c>
      <c r="L39" s="302">
        <v>-7144</v>
      </c>
      <c r="M39" s="303">
        <v>-5521</v>
      </c>
      <c r="N39" s="304">
        <v>29.4</v>
      </c>
      <c r="O39" s="295"/>
    </row>
    <row r="40" spans="1:16" ht="27" customHeight="1">
      <c r="A40" s="250"/>
      <c r="B40" s="246"/>
      <c r="C40" s="246"/>
      <c r="D40" s="246"/>
      <c r="E40" s="246"/>
      <c r="F40" s="246"/>
      <c r="G40" s="1163" t="s">
        <v>503</v>
      </c>
      <c r="H40" s="1164"/>
      <c r="I40" s="1164"/>
      <c r="J40" s="1165"/>
      <c r="K40" s="302">
        <v>-1179426</v>
      </c>
      <c r="L40" s="302">
        <v>-18930</v>
      </c>
      <c r="M40" s="303">
        <v>-35785</v>
      </c>
      <c r="N40" s="304">
        <v>-47.1</v>
      </c>
      <c r="O40" s="295"/>
    </row>
    <row r="41" spans="1:16" ht="13.2">
      <c r="A41" s="250"/>
      <c r="B41" s="246"/>
      <c r="C41" s="246"/>
      <c r="D41" s="246"/>
      <c r="E41" s="246"/>
      <c r="F41" s="246"/>
      <c r="G41" s="1169" t="s">
        <v>283</v>
      </c>
      <c r="H41" s="1170"/>
      <c r="I41" s="1170"/>
      <c r="J41" s="1171"/>
      <c r="K41" s="296">
        <v>56018</v>
      </c>
      <c r="L41" s="302">
        <v>899</v>
      </c>
      <c r="M41" s="303">
        <v>14658</v>
      </c>
      <c r="N41" s="304">
        <v>-93.9</v>
      </c>
      <c r="O41" s="295"/>
    </row>
    <row r="42" spans="1:16" ht="13.2">
      <c r="A42" s="250"/>
      <c r="B42" s="246"/>
      <c r="C42" s="246"/>
      <c r="D42" s="246"/>
      <c r="E42" s="246"/>
      <c r="F42" s="246"/>
      <c r="G42" s="305" t="s">
        <v>504</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ht="13.2">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ht="13.2">
      <c r="A50" s="250"/>
      <c r="B50" s="246"/>
      <c r="C50" s="246"/>
      <c r="D50" s="246"/>
      <c r="E50" s="246"/>
      <c r="F50" s="246"/>
      <c r="G50" s="314"/>
      <c r="H50" s="315"/>
      <c r="I50" s="1159"/>
      <c r="J50" s="316" t="s">
        <v>508</v>
      </c>
      <c r="K50" s="317" t="s">
        <v>509</v>
      </c>
      <c r="L50" s="318" t="s">
        <v>510</v>
      </c>
      <c r="M50" s="319" t="s">
        <v>511</v>
      </c>
      <c r="N50" s="320" t="s">
        <v>512</v>
      </c>
    </row>
    <row r="51" spans="1:14" ht="13.2">
      <c r="A51" s="250"/>
      <c r="B51" s="246"/>
      <c r="C51" s="246"/>
      <c r="D51" s="246"/>
      <c r="E51" s="246"/>
      <c r="F51" s="246"/>
      <c r="G51" s="312" t="s">
        <v>513</v>
      </c>
      <c r="H51" s="313"/>
      <c r="I51" s="321">
        <v>2549415</v>
      </c>
      <c r="J51" s="322">
        <v>41414</v>
      </c>
      <c r="K51" s="323">
        <v>26.9</v>
      </c>
      <c r="L51" s="324">
        <v>50880</v>
      </c>
      <c r="M51" s="325">
        <v>7</v>
      </c>
      <c r="N51" s="326">
        <v>19.899999999999999</v>
      </c>
    </row>
    <row r="52" spans="1:14" ht="13.2">
      <c r="A52" s="250"/>
      <c r="B52" s="246"/>
      <c r="C52" s="246"/>
      <c r="D52" s="246"/>
      <c r="E52" s="246"/>
      <c r="F52" s="246"/>
      <c r="G52" s="327"/>
      <c r="H52" s="328" t="s">
        <v>514</v>
      </c>
      <c r="I52" s="329">
        <v>1232401</v>
      </c>
      <c r="J52" s="330">
        <v>20020</v>
      </c>
      <c r="K52" s="331">
        <v>26.3</v>
      </c>
      <c r="L52" s="332">
        <v>26879</v>
      </c>
      <c r="M52" s="333">
        <v>2.4</v>
      </c>
      <c r="N52" s="334">
        <v>23.9</v>
      </c>
    </row>
    <row r="53" spans="1:14" ht="13.2">
      <c r="A53" s="250"/>
      <c r="B53" s="246"/>
      <c r="C53" s="246"/>
      <c r="D53" s="246"/>
      <c r="E53" s="246"/>
      <c r="F53" s="246"/>
      <c r="G53" s="312" t="s">
        <v>515</v>
      </c>
      <c r="H53" s="313"/>
      <c r="I53" s="321">
        <v>5754849</v>
      </c>
      <c r="J53" s="322">
        <v>93006</v>
      </c>
      <c r="K53" s="323">
        <v>124.6</v>
      </c>
      <c r="L53" s="324">
        <v>63956</v>
      </c>
      <c r="M53" s="325">
        <v>25.7</v>
      </c>
      <c r="N53" s="326">
        <v>98.9</v>
      </c>
    </row>
    <row r="54" spans="1:14" ht="13.2">
      <c r="A54" s="250"/>
      <c r="B54" s="246"/>
      <c r="C54" s="246"/>
      <c r="D54" s="246"/>
      <c r="E54" s="246"/>
      <c r="F54" s="246"/>
      <c r="G54" s="327"/>
      <c r="H54" s="328" t="s">
        <v>514</v>
      </c>
      <c r="I54" s="329">
        <v>1677600</v>
      </c>
      <c r="J54" s="330">
        <v>27112</v>
      </c>
      <c r="K54" s="331">
        <v>35.4</v>
      </c>
      <c r="L54" s="332">
        <v>29239</v>
      </c>
      <c r="M54" s="333">
        <v>8.8000000000000007</v>
      </c>
      <c r="N54" s="334">
        <v>26.6</v>
      </c>
    </row>
    <row r="55" spans="1:14" ht="13.2">
      <c r="A55" s="250"/>
      <c r="B55" s="246"/>
      <c r="C55" s="246"/>
      <c r="D55" s="246"/>
      <c r="E55" s="246"/>
      <c r="F55" s="246"/>
      <c r="G55" s="312" t="s">
        <v>516</v>
      </c>
      <c r="H55" s="313"/>
      <c r="I55" s="321">
        <v>7309179</v>
      </c>
      <c r="J55" s="322">
        <v>117848</v>
      </c>
      <c r="K55" s="323">
        <v>26.7</v>
      </c>
      <c r="L55" s="324">
        <v>66255</v>
      </c>
      <c r="M55" s="325">
        <v>3.6</v>
      </c>
      <c r="N55" s="326">
        <v>23.1</v>
      </c>
    </row>
    <row r="56" spans="1:14" ht="13.2">
      <c r="A56" s="250"/>
      <c r="B56" s="246"/>
      <c r="C56" s="246"/>
      <c r="D56" s="246"/>
      <c r="E56" s="246"/>
      <c r="F56" s="246"/>
      <c r="G56" s="327"/>
      <c r="H56" s="328" t="s">
        <v>514</v>
      </c>
      <c r="I56" s="329">
        <v>2449932</v>
      </c>
      <c r="J56" s="330">
        <v>39501</v>
      </c>
      <c r="K56" s="331">
        <v>45.7</v>
      </c>
      <c r="L56" s="332">
        <v>31822</v>
      </c>
      <c r="M56" s="333">
        <v>8.8000000000000007</v>
      </c>
      <c r="N56" s="334">
        <v>36.9</v>
      </c>
    </row>
    <row r="57" spans="1:14" ht="13.2">
      <c r="A57" s="250"/>
      <c r="B57" s="246"/>
      <c r="C57" s="246"/>
      <c r="D57" s="246"/>
      <c r="E57" s="246"/>
      <c r="F57" s="246"/>
      <c r="G57" s="312" t="s">
        <v>517</v>
      </c>
      <c r="H57" s="313"/>
      <c r="I57" s="321">
        <v>4912958</v>
      </c>
      <c r="J57" s="322">
        <v>79161</v>
      </c>
      <c r="K57" s="323">
        <v>-32.799999999999997</v>
      </c>
      <c r="L57" s="324">
        <v>54227</v>
      </c>
      <c r="M57" s="325">
        <v>-18.2</v>
      </c>
      <c r="N57" s="326">
        <v>-14.6</v>
      </c>
    </row>
    <row r="58" spans="1:14" ht="13.2">
      <c r="A58" s="250"/>
      <c r="B58" s="246"/>
      <c r="C58" s="246"/>
      <c r="D58" s="246"/>
      <c r="E58" s="246"/>
      <c r="F58" s="246"/>
      <c r="G58" s="327"/>
      <c r="H58" s="328" t="s">
        <v>514</v>
      </c>
      <c r="I58" s="329">
        <v>2327711</v>
      </c>
      <c r="J58" s="330">
        <v>37506</v>
      </c>
      <c r="K58" s="331">
        <v>-5.0999999999999996</v>
      </c>
      <c r="L58" s="332">
        <v>29694</v>
      </c>
      <c r="M58" s="333">
        <v>-6.7</v>
      </c>
      <c r="N58" s="334">
        <v>1.6</v>
      </c>
    </row>
    <row r="59" spans="1:14" ht="13.2">
      <c r="A59" s="250"/>
      <c r="B59" s="246"/>
      <c r="C59" s="246"/>
      <c r="D59" s="246"/>
      <c r="E59" s="246"/>
      <c r="F59" s="246"/>
      <c r="G59" s="312" t="s">
        <v>518</v>
      </c>
      <c r="H59" s="313"/>
      <c r="I59" s="321">
        <v>2582218</v>
      </c>
      <c r="J59" s="322">
        <v>41444</v>
      </c>
      <c r="K59" s="323">
        <v>-47.6</v>
      </c>
      <c r="L59" s="324">
        <v>57295</v>
      </c>
      <c r="M59" s="325">
        <v>5.7</v>
      </c>
      <c r="N59" s="326">
        <v>-53.3</v>
      </c>
    </row>
    <row r="60" spans="1:14" ht="13.2">
      <c r="A60" s="250"/>
      <c r="B60" s="246"/>
      <c r="C60" s="246"/>
      <c r="D60" s="246"/>
      <c r="E60" s="246"/>
      <c r="F60" s="246"/>
      <c r="G60" s="327"/>
      <c r="H60" s="328" t="s">
        <v>514</v>
      </c>
      <c r="I60" s="335">
        <v>1147959</v>
      </c>
      <c r="J60" s="330">
        <v>18425</v>
      </c>
      <c r="K60" s="331">
        <v>-50.9</v>
      </c>
      <c r="L60" s="332">
        <v>32771</v>
      </c>
      <c r="M60" s="333">
        <v>10.4</v>
      </c>
      <c r="N60" s="334">
        <v>-61.3</v>
      </c>
    </row>
    <row r="61" spans="1:14" ht="13.2">
      <c r="A61" s="250"/>
      <c r="B61" s="246"/>
      <c r="C61" s="246"/>
      <c r="D61" s="246"/>
      <c r="E61" s="246"/>
      <c r="F61" s="246"/>
      <c r="G61" s="312" t="s">
        <v>519</v>
      </c>
      <c r="H61" s="336"/>
      <c r="I61" s="337">
        <v>4621724</v>
      </c>
      <c r="J61" s="338">
        <v>74575</v>
      </c>
      <c r="K61" s="339">
        <v>19.600000000000001</v>
      </c>
      <c r="L61" s="340">
        <v>58523</v>
      </c>
      <c r="M61" s="341">
        <v>4.8</v>
      </c>
      <c r="N61" s="326">
        <v>14.8</v>
      </c>
    </row>
    <row r="62" spans="1:14" ht="13.2">
      <c r="A62" s="250"/>
      <c r="B62" s="246"/>
      <c r="C62" s="246"/>
      <c r="D62" s="246"/>
      <c r="E62" s="246"/>
      <c r="F62" s="246"/>
      <c r="G62" s="327"/>
      <c r="H62" s="328" t="s">
        <v>514</v>
      </c>
      <c r="I62" s="329">
        <v>1767121</v>
      </c>
      <c r="J62" s="330">
        <v>28513</v>
      </c>
      <c r="K62" s="331">
        <v>10.3</v>
      </c>
      <c r="L62" s="332">
        <v>30081</v>
      </c>
      <c r="M62" s="333">
        <v>4.7</v>
      </c>
      <c r="N62" s="334">
        <v>5.6</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25.14</v>
      </c>
      <c r="G47" s="12">
        <v>23.95</v>
      </c>
      <c r="H47" s="12">
        <v>28.04</v>
      </c>
      <c r="I47" s="12">
        <v>30.02</v>
      </c>
      <c r="J47" s="13">
        <v>27.89</v>
      </c>
    </row>
    <row r="48" spans="2:10" ht="57.75" customHeight="1">
      <c r="B48" s="14"/>
      <c r="C48" s="1174" t="s">
        <v>4</v>
      </c>
      <c r="D48" s="1174"/>
      <c r="E48" s="1175"/>
      <c r="F48" s="15">
        <v>6.3</v>
      </c>
      <c r="G48" s="16">
        <v>5.38</v>
      </c>
      <c r="H48" s="16">
        <v>4.78</v>
      </c>
      <c r="I48" s="16">
        <v>4.67</v>
      </c>
      <c r="J48" s="17">
        <v>4.42</v>
      </c>
    </row>
    <row r="49" spans="2:10" ht="57.75" customHeight="1" thickBot="1">
      <c r="B49" s="18"/>
      <c r="C49" s="1176" t="s">
        <v>5</v>
      </c>
      <c r="D49" s="1176"/>
      <c r="E49" s="1177"/>
      <c r="F49" s="19" t="s">
        <v>526</v>
      </c>
      <c r="G49" s="20" t="s">
        <v>527</v>
      </c>
      <c r="H49" s="20">
        <v>4.01</v>
      </c>
      <c r="I49" s="20">
        <v>1.86</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ito yaeko</cp:lastModifiedBy>
  <cp:lastPrinted>2018-03-08T06:22:04Z</cp:lastPrinted>
  <dcterms:created xsi:type="dcterms:W3CDTF">2018-01-24T04:24:08Z</dcterms:created>
  <dcterms:modified xsi:type="dcterms:W3CDTF">2018-10-26T01:36:30Z</dcterms:modified>
  <cp:category/>
</cp:coreProperties>
</file>